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Никита Бурматов\Downloads\МЕНЮ\Лагерное меню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9" i="1" l="1"/>
  <c r="L238" i="1"/>
  <c r="L216" i="1"/>
  <c r="L215" i="1"/>
  <c r="L193" i="1"/>
  <c r="L192" i="1"/>
  <c r="L169" i="1"/>
  <c r="L168" i="1"/>
  <c r="L144" i="1"/>
  <c r="L143" i="1"/>
  <c r="L121" i="1"/>
  <c r="L120" i="1"/>
  <c r="L98" i="1"/>
  <c r="L97" i="1"/>
  <c r="L74" i="1"/>
  <c r="L73" i="1"/>
  <c r="L51" i="1"/>
  <c r="L50" i="1"/>
  <c r="L28" i="1"/>
  <c r="L27" i="1"/>
  <c r="G239" i="1" l="1"/>
  <c r="H239" i="1"/>
  <c r="I239" i="1"/>
  <c r="J239" i="1"/>
  <c r="F239" i="1"/>
  <c r="G238" i="1"/>
  <c r="H238" i="1"/>
  <c r="I238" i="1"/>
  <c r="J238" i="1"/>
  <c r="F238" i="1"/>
  <c r="F216" i="1"/>
  <c r="G216" i="1"/>
  <c r="H216" i="1"/>
  <c r="I216" i="1"/>
  <c r="J216" i="1"/>
  <c r="G215" i="1"/>
  <c r="H215" i="1"/>
  <c r="I215" i="1"/>
  <c r="J215" i="1"/>
  <c r="F215" i="1"/>
  <c r="G193" i="1"/>
  <c r="H193" i="1"/>
  <c r="I193" i="1"/>
  <c r="J193" i="1"/>
  <c r="F193" i="1"/>
  <c r="G192" i="1"/>
  <c r="H192" i="1"/>
  <c r="I192" i="1"/>
  <c r="J192" i="1"/>
  <c r="F192" i="1"/>
  <c r="A193" i="1"/>
  <c r="B193" i="1"/>
  <c r="G168" i="1" l="1"/>
  <c r="H168" i="1"/>
  <c r="I168" i="1"/>
  <c r="J168" i="1"/>
  <c r="F168" i="1"/>
  <c r="G143" i="1"/>
  <c r="H143" i="1"/>
  <c r="I143" i="1"/>
  <c r="J143" i="1"/>
  <c r="F143" i="1"/>
  <c r="G120" i="1"/>
  <c r="H120" i="1"/>
  <c r="I120" i="1"/>
  <c r="J120" i="1"/>
  <c r="F120" i="1"/>
  <c r="G106" i="1"/>
  <c r="G97" i="1"/>
  <c r="H97" i="1"/>
  <c r="I97" i="1"/>
  <c r="J97" i="1"/>
  <c r="F97" i="1"/>
  <c r="G73" i="1"/>
  <c r="H73" i="1"/>
  <c r="I73" i="1"/>
  <c r="J73" i="1"/>
  <c r="F73" i="1"/>
  <c r="G50" i="1"/>
  <c r="H50" i="1"/>
  <c r="I50" i="1"/>
  <c r="J50" i="1"/>
  <c r="F50" i="1"/>
  <c r="G27" i="1"/>
  <c r="H27" i="1"/>
  <c r="I27" i="1"/>
  <c r="J27" i="1"/>
  <c r="F27" i="1"/>
  <c r="L234" i="1" l="1"/>
  <c r="L224" i="1"/>
  <c r="L211" i="1"/>
  <c r="L201" i="1"/>
  <c r="L187" i="1"/>
  <c r="L177" i="1"/>
  <c r="L163" i="1"/>
  <c r="L153" i="1"/>
  <c r="L139" i="1"/>
  <c r="L129" i="1"/>
  <c r="L116" i="1"/>
  <c r="L106" i="1"/>
  <c r="L92" i="1"/>
  <c r="L82" i="1"/>
  <c r="L69" i="1"/>
  <c r="L59" i="1"/>
  <c r="L46" i="1"/>
  <c r="L36" i="1"/>
  <c r="L23" i="1"/>
  <c r="L13" i="1"/>
  <c r="A130" i="1"/>
  <c r="B239" i="1"/>
  <c r="A239" i="1"/>
  <c r="J234" i="1"/>
  <c r="I234" i="1"/>
  <c r="H234" i="1"/>
  <c r="G234" i="1"/>
  <c r="F234" i="1"/>
  <c r="B225" i="1"/>
  <c r="A225" i="1"/>
  <c r="J224" i="1"/>
  <c r="I224" i="1"/>
  <c r="H224" i="1"/>
  <c r="G224" i="1"/>
  <c r="F224" i="1"/>
  <c r="B216" i="1"/>
  <c r="A216" i="1"/>
  <c r="J211" i="1"/>
  <c r="I211" i="1"/>
  <c r="H211" i="1"/>
  <c r="G211" i="1"/>
  <c r="F211" i="1"/>
  <c r="B202" i="1"/>
  <c r="A202" i="1"/>
  <c r="J201" i="1"/>
  <c r="I201" i="1"/>
  <c r="H201" i="1"/>
  <c r="G201" i="1"/>
  <c r="F201" i="1"/>
  <c r="J187" i="1"/>
  <c r="I187" i="1"/>
  <c r="H187" i="1"/>
  <c r="G187" i="1"/>
  <c r="F187" i="1"/>
  <c r="B178" i="1"/>
  <c r="A178" i="1"/>
  <c r="J177" i="1"/>
  <c r="I177" i="1"/>
  <c r="H177" i="1"/>
  <c r="G177" i="1"/>
  <c r="F177" i="1"/>
  <c r="B169" i="1"/>
  <c r="A169" i="1"/>
  <c r="J163" i="1"/>
  <c r="I163" i="1"/>
  <c r="H163" i="1"/>
  <c r="G163" i="1"/>
  <c r="F163" i="1"/>
  <c r="B154" i="1"/>
  <c r="A154" i="1"/>
  <c r="J153" i="1"/>
  <c r="J169" i="1" s="1"/>
  <c r="I153" i="1"/>
  <c r="H153" i="1"/>
  <c r="H169" i="1" s="1"/>
  <c r="G153" i="1"/>
  <c r="F153" i="1"/>
  <c r="F169" i="1" s="1"/>
  <c r="B144" i="1"/>
  <c r="A144" i="1"/>
  <c r="J139" i="1"/>
  <c r="I139" i="1"/>
  <c r="H139" i="1"/>
  <c r="G139" i="1"/>
  <c r="F139" i="1"/>
  <c r="B130" i="1"/>
  <c r="J129" i="1"/>
  <c r="I129" i="1"/>
  <c r="H129" i="1"/>
  <c r="H144" i="1" s="1"/>
  <c r="G129" i="1"/>
  <c r="F129" i="1"/>
  <c r="F144" i="1" s="1"/>
  <c r="B121" i="1"/>
  <c r="A121" i="1"/>
  <c r="J116" i="1"/>
  <c r="I116" i="1"/>
  <c r="H116" i="1"/>
  <c r="G116" i="1"/>
  <c r="G121" i="1" s="1"/>
  <c r="F116" i="1"/>
  <c r="B107" i="1"/>
  <c r="A107" i="1"/>
  <c r="J106" i="1"/>
  <c r="I106" i="1"/>
  <c r="I121" i="1" s="1"/>
  <c r="H106" i="1"/>
  <c r="F106" i="1"/>
  <c r="B98" i="1"/>
  <c r="A98" i="1"/>
  <c r="J92" i="1"/>
  <c r="I92" i="1"/>
  <c r="H92" i="1"/>
  <c r="G92" i="1"/>
  <c r="F92" i="1"/>
  <c r="B83" i="1"/>
  <c r="A83" i="1"/>
  <c r="J82" i="1"/>
  <c r="J98" i="1" s="1"/>
  <c r="I82" i="1"/>
  <c r="H82" i="1"/>
  <c r="H98" i="1" s="1"/>
  <c r="G82" i="1"/>
  <c r="F82" i="1"/>
  <c r="F98" i="1" s="1"/>
  <c r="B74" i="1"/>
  <c r="A74" i="1"/>
  <c r="J69" i="1"/>
  <c r="I69" i="1"/>
  <c r="H69" i="1"/>
  <c r="G69" i="1"/>
  <c r="F69" i="1"/>
  <c r="B60" i="1"/>
  <c r="A60" i="1"/>
  <c r="J59" i="1"/>
  <c r="J74" i="1" s="1"/>
  <c r="I59" i="1"/>
  <c r="H59" i="1"/>
  <c r="H74" i="1" s="1"/>
  <c r="G59" i="1"/>
  <c r="F59" i="1"/>
  <c r="F74" i="1" s="1"/>
  <c r="B51" i="1"/>
  <c r="A51" i="1"/>
  <c r="J46" i="1"/>
  <c r="I46" i="1"/>
  <c r="H46" i="1"/>
  <c r="G46" i="1"/>
  <c r="F46" i="1"/>
  <c r="B37" i="1"/>
  <c r="A37" i="1"/>
  <c r="J36" i="1"/>
  <c r="J51" i="1" s="1"/>
  <c r="I36" i="1"/>
  <c r="H36" i="1"/>
  <c r="H51" i="1" s="1"/>
  <c r="G36" i="1"/>
  <c r="F36" i="1"/>
  <c r="F51" i="1" s="1"/>
  <c r="B28" i="1"/>
  <c r="A28" i="1"/>
  <c r="B14" i="1"/>
  <c r="A14" i="1"/>
  <c r="G23" i="1"/>
  <c r="H23" i="1"/>
  <c r="I23" i="1"/>
  <c r="J23" i="1"/>
  <c r="F23" i="1"/>
  <c r="G13" i="1"/>
  <c r="H13" i="1"/>
  <c r="I13" i="1"/>
  <c r="I28" i="1" s="1"/>
  <c r="J13" i="1"/>
  <c r="F13" i="1"/>
  <c r="F28" i="1" s="1"/>
  <c r="I51" i="1" l="1"/>
  <c r="G74" i="1"/>
  <c r="I98" i="1"/>
  <c r="H121" i="1"/>
  <c r="I169" i="1"/>
  <c r="G144" i="1"/>
  <c r="H28" i="1"/>
  <c r="G51" i="1"/>
  <c r="I74" i="1"/>
  <c r="G98" i="1"/>
  <c r="J121" i="1"/>
  <c r="G169" i="1"/>
  <c r="G28" i="1"/>
  <c r="F121" i="1"/>
  <c r="J28" i="1"/>
  <c r="I144" i="1"/>
  <c r="J144" i="1"/>
  <c r="L240" i="1" l="1"/>
  <c r="J240" i="1"/>
  <c r="G240" i="1"/>
  <c r="I240" i="1"/>
  <c r="H240" i="1"/>
  <c r="F240" i="1"/>
</calcChain>
</file>

<file path=xl/sharedStrings.xml><?xml version="1.0" encoding="utf-8"?>
<sst xmlns="http://schemas.openxmlformats.org/spreadsheetml/2006/main" count="512" uniqueCount="174">
  <si>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</si>
  <si>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</si>
  <si>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</si>
  <si>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</si>
  <si>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</si>
  <si>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</si>
  <si>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</si>
  <si>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</si>
  <si>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</si>
  <si>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</si>
  <si>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</si>
  <si>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</si>
  <si>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</si>
  <si>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</si>
  <si>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</si>
  <si>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</si>
  <si>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</si>
  <si>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</si>
  <si>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</si>
  <si>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</si>
  <si>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</si>
  <si>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</si>
  <si>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</si>
  <si>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</si>
  <si>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</si>
  <si>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</si>
  <si>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</si>
  <si>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</si>
  <si>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</si>
  <si>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</si>
  <si>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</si>
  <si>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</si>
  <si>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</si>
  <si>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</si>
  <si>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</si>
  <si>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</si>
  <si>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</si>
  <si>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</si>
  <si>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</si>
  <si>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</si>
  <si>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ТТК 1.1</t>
  </si>
  <si>
    <t>Оладьи с повидлом</t>
  </si>
  <si>
    <t>ТТК 3.6</t>
  </si>
  <si>
    <t>Чай с сахаром и лимоном</t>
  </si>
  <si>
    <t>ТТК 8.3</t>
  </si>
  <si>
    <t>Фрукт</t>
  </si>
  <si>
    <t>ТТК 3.11</t>
  </si>
  <si>
    <t>Салат из белокочанной капусты с зеленью</t>
  </si>
  <si>
    <t>ТТК 4.41</t>
  </si>
  <si>
    <t>Суп картофельный с рисовой крупой, цыплеком</t>
  </si>
  <si>
    <t>ТТК 5.1</t>
  </si>
  <si>
    <t>Котлеты Нежные</t>
  </si>
  <si>
    <t>ТТК 6.16</t>
  </si>
  <si>
    <t>Каша рассыпчатая из гречневой крупы с маслом сливочным</t>
  </si>
  <si>
    <t>ТТК 7.2</t>
  </si>
  <si>
    <t>Компот из фруктов и ягод с/м</t>
  </si>
  <si>
    <t>ТТК 8.1</t>
  </si>
  <si>
    <t>Хлеб пшеничный</t>
  </si>
  <si>
    <t>ТТК 3.1</t>
  </si>
  <si>
    <t>Хлеб ржано-пшеничный</t>
  </si>
  <si>
    <t>ТТК 3.2</t>
  </si>
  <si>
    <t>полдник</t>
  </si>
  <si>
    <t>Крокеты картофельные со сметанным соусом</t>
  </si>
  <si>
    <t>ТТК 7.19</t>
  </si>
  <si>
    <t>Кисель ягодный</t>
  </si>
  <si>
    <t>ТТК 8.16</t>
  </si>
  <si>
    <t>Омлет паровой с мясом</t>
  </si>
  <si>
    <t>ТТК 6.8</t>
  </si>
  <si>
    <t xml:space="preserve">Помидор свежий </t>
  </si>
  <si>
    <t>ТТК 4.1</t>
  </si>
  <si>
    <t>Чай с сахаром</t>
  </si>
  <si>
    <t>ТТК 8.2</t>
  </si>
  <si>
    <t xml:space="preserve">Кондитерское изделие </t>
  </si>
  <si>
    <t>булочное</t>
  </si>
  <si>
    <t>овощи</t>
  </si>
  <si>
    <t>Огурцы битые с зеленью</t>
  </si>
  <si>
    <t>ТТК 4.40</t>
  </si>
  <si>
    <t>Суп картофельный с горохом, цыпленком и сухариками</t>
  </si>
  <si>
    <t>ТТК 5.6</t>
  </si>
  <si>
    <t>Рыба, запеченная под овощами с сыром</t>
  </si>
  <si>
    <t>ТТК 6.55</t>
  </si>
  <si>
    <t>Каша рассыпчатая из рисовой крупы с маслом сливочным</t>
  </si>
  <si>
    <t>Напиток Каркаде</t>
  </si>
  <si>
    <t>ТТК 8.4</t>
  </si>
  <si>
    <t>Сэндвич "Школьный" с огурцом свежим</t>
  </si>
  <si>
    <t>Каша вязкая молочная из хлопьев овсяных "Геркулес" с маслом сливочным</t>
  </si>
  <si>
    <t>Батон пектиновый</t>
  </si>
  <si>
    <t>ТТК 3.3</t>
  </si>
  <si>
    <t>ТТК 8.12</t>
  </si>
  <si>
    <t>Какао с молоком</t>
  </si>
  <si>
    <t>ТТК 3.10</t>
  </si>
  <si>
    <t>порц. блюдо</t>
  </si>
  <si>
    <t>Сыр порциями</t>
  </si>
  <si>
    <t>ТТК 4.39</t>
  </si>
  <si>
    <t>ТТК  5.7</t>
  </si>
  <si>
    <t>ТТК 6.6</t>
  </si>
  <si>
    <t>ТТК 7.21</t>
  </si>
  <si>
    <t>ТТК 8.11</t>
  </si>
  <si>
    <t>Салат "Весна"</t>
  </si>
  <si>
    <t>Борщ с капустой и картофелем, со сметаной</t>
  </si>
  <si>
    <t>Цыплята запеченные</t>
  </si>
  <si>
    <t>Спагетти по- неопалитански</t>
  </si>
  <si>
    <t>Компот из смеси сухофруктов</t>
  </si>
  <si>
    <t>Сдобное изделие промышленного производства</t>
  </si>
  <si>
    <t>Чай с молоком</t>
  </si>
  <si>
    <t>ТТК 8.19</t>
  </si>
  <si>
    <t xml:space="preserve">Запеканка творожно-рисовая со сгущенным молоком </t>
  </si>
  <si>
    <t>ТТК 2.1</t>
  </si>
  <si>
    <t xml:space="preserve">ТТК 3.5 </t>
  </si>
  <si>
    <t>Масло сливочное порциями</t>
  </si>
  <si>
    <t>ТТК 4.3</t>
  </si>
  <si>
    <t>ТТК 5.16</t>
  </si>
  <si>
    <t>ТТК 6.11</t>
  </si>
  <si>
    <t>ТТК 7.1</t>
  </si>
  <si>
    <t>ТТК 8.6</t>
  </si>
  <si>
    <t>Салат из свежих помидоров и огурцов(с луком репчатым)</t>
  </si>
  <si>
    <t>Суп картофельный с фрикадельками</t>
  </si>
  <si>
    <t>Шницель куриный</t>
  </si>
  <si>
    <t>Пюре картофельное</t>
  </si>
  <si>
    <t>Напиток из цитрусовых(лимон)</t>
  </si>
  <si>
    <t>ТТК 3.21</t>
  </si>
  <si>
    <t>Гренки детские с сыром</t>
  </si>
  <si>
    <t>ТТК 1.7</t>
  </si>
  <si>
    <t>Каша Боярская(с изюмом)</t>
  </si>
  <si>
    <t>Мороженое пломбир в вафельном стаканчике</t>
  </si>
  <si>
    <t>десерт</t>
  </si>
  <si>
    <t>ТТК 4.22</t>
  </si>
  <si>
    <t>ТТК 5.8</t>
  </si>
  <si>
    <t>ТТК 6.13</t>
  </si>
  <si>
    <t>Салат из свежих огурцов с луком</t>
  </si>
  <si>
    <t>Свекольник со сметаной</t>
  </si>
  <si>
    <t>Фрикадельки мясные с соусом</t>
  </si>
  <si>
    <t>мучное бл.</t>
  </si>
  <si>
    <t>ТТК 3.28</t>
  </si>
  <si>
    <t>Блинчики с фруктовой начинкой</t>
  </si>
  <si>
    <t>Желе из плодов и ягод</t>
  </si>
  <si>
    <t>мучное</t>
  </si>
  <si>
    <t>ТТК 5.9</t>
  </si>
  <si>
    <t>ТТК 6.64</t>
  </si>
  <si>
    <t>Суп лапша по домашнему</t>
  </si>
  <si>
    <t>Митболы с сыром</t>
  </si>
  <si>
    <t>ТТК 1.5</t>
  </si>
  <si>
    <t>Каша Дружба</t>
  </si>
  <si>
    <t>ТТК 3.13</t>
  </si>
  <si>
    <t>порц.блюдо</t>
  </si>
  <si>
    <t>Яйцо вареное</t>
  </si>
  <si>
    <t>ТТК 4.5</t>
  </si>
  <si>
    <t>ТТК 6.63</t>
  </si>
  <si>
    <t>ТТК 7.5</t>
  </si>
  <si>
    <t>Салат из свеклы</t>
  </si>
  <si>
    <t>Палочки мясные</t>
  </si>
  <si>
    <t>Макаронные изделия отварные с маслом сливочным</t>
  </si>
  <si>
    <t>Компот из свежих плодов (яблок)</t>
  </si>
  <si>
    <t>ТТК 2.8</t>
  </si>
  <si>
    <t>Вареники ленивые со сметанным соусом сладким</t>
  </si>
  <si>
    <t>ТТК 6.20</t>
  </si>
  <si>
    <t>Плов</t>
  </si>
  <si>
    <t>ТТК 1.3</t>
  </si>
  <si>
    <t>Каша жидкая молочная из манной крупы с маслом сливочным</t>
  </si>
  <si>
    <t>Буженина из свинины</t>
  </si>
  <si>
    <t>ТТК 3.29</t>
  </si>
  <si>
    <t>ТТК 6.45</t>
  </si>
  <si>
    <t>ТТК 7.7</t>
  </si>
  <si>
    <t>Фиш-кейк</t>
  </si>
  <si>
    <t>Картофель по-деревенски</t>
  </si>
  <si>
    <t>Олальи со сметанным соусом сладким</t>
  </si>
  <si>
    <t>Омлет натуральный</t>
  </si>
  <si>
    <t>ТТК 2.5</t>
  </si>
  <si>
    <t>Огурец свежий</t>
  </si>
  <si>
    <t>ТТК 4.4</t>
  </si>
  <si>
    <t>ТТК 4.45</t>
  </si>
  <si>
    <t>ТТК 6.4</t>
  </si>
  <si>
    <t>Салат Микс</t>
  </si>
  <si>
    <t>Котлеты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</si>
</sst>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\ _₽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164" fontId="0" fillId="4" borderId="14" xfId="0" applyNumberFormat="1" applyFill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164" fontId="0" fillId="4" borderId="15" xfId="0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17" xfId="0" applyNumberFormat="1" applyFill="1" applyBorder="1" applyAlignment="1" applyProtection="1">
      <alignment horizontal="center" vertical="center"/>
      <protection locked="0"/>
    </xf>
    <xf numFmtId="0" fontId="11" fillId="5" borderId="4" xfId="1" applyFill="1" applyBorder="1" applyAlignment="1" applyProtection="1">
      <alignment horizontal="left" vertical="center" wrapText="1"/>
      <protection locked="0"/>
    </xf>
    <xf numFmtId="0" fontId="11" fillId="5" borderId="4" xfId="1" applyFill="1" applyBorder="1" applyAlignment="1" applyProtection="1">
      <alignment horizontal="center" vertical="center"/>
      <protection locked="0"/>
    </xf>
    <xf numFmtId="164" fontId="11" fillId="5" borderId="2" xfId="0" applyNumberFormat="1" applyFont="1" applyFill="1" applyBorder="1" applyAlignment="1" applyProtection="1">
      <alignment horizontal="center" vertical="center"/>
      <protection locked="0"/>
    </xf>
    <xf numFmtId="164" fontId="11" fillId="5" borderId="4" xfId="0" applyNumberFormat="1" applyFont="1" applyFill="1" applyBorder="1" applyAlignment="1" applyProtection="1">
      <alignment horizontal="center" vertical="center"/>
      <protection locked="0"/>
    </xf>
    <xf numFmtId="164" fontId="11" fillId="5" borderId="23" xfId="0" applyNumberFormat="1" applyFont="1" applyFill="1" applyBorder="1" applyAlignment="1" applyProtection="1">
      <alignment horizontal="center" vertical="center"/>
      <protection locked="0"/>
    </xf>
    <xf numFmtId="0" fontId="11" fillId="5" borderId="4" xfId="1" applyFill="1" applyBorder="1" applyAlignment="1" applyProtection="1">
      <alignment horizontal="left" vertical="center"/>
      <protection locked="0"/>
    </xf>
    <xf numFmtId="0" fontId="11" fillId="5" borderId="5" xfId="1" applyFill="1" applyBorder="1" applyAlignment="1" applyProtection="1">
      <alignment horizontal="left" vertical="center" wrapText="1"/>
      <protection locked="0"/>
    </xf>
    <xf numFmtId="0" fontId="11" fillId="5" borderId="5" xfId="1" applyFill="1" applyBorder="1" applyAlignment="1" applyProtection="1">
      <alignment horizontal="center" vertical="center" wrapText="1"/>
      <protection locked="0"/>
    </xf>
    <xf numFmtId="164" fontId="11" fillId="5" borderId="5" xfId="0" applyNumberFormat="1" applyFont="1" applyFill="1" applyBorder="1" applyAlignment="1" applyProtection="1">
      <alignment horizontal="center" vertical="center"/>
      <protection locked="0"/>
    </xf>
    <xf numFmtId="164" fontId="11" fillId="5" borderId="6" xfId="0" applyNumberFormat="1" applyFont="1" applyFill="1" applyBorder="1" applyAlignment="1" applyProtection="1">
      <alignment horizontal="center" vertical="center"/>
      <protection locked="0"/>
    </xf>
    <xf numFmtId="164" fontId="11" fillId="5" borderId="24" xfId="0" applyNumberFormat="1" applyFon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164" fontId="0" fillId="4" borderId="23" xfId="0" applyNumberFormat="1" applyFill="1" applyBorder="1" applyAlignment="1" applyProtection="1">
      <alignment horizontal="center" vertical="center"/>
      <protection locked="0"/>
    </xf>
    <xf numFmtId="1" fontId="11" fillId="5" borderId="2" xfId="1" applyNumberFormat="1" applyFill="1" applyBorder="1" applyAlignment="1" applyProtection="1">
      <alignment horizontal="center" vertical="center"/>
      <protection locked="0"/>
    </xf>
    <xf numFmtId="164" fontId="11" fillId="5" borderId="2" xfId="1" applyNumberFormat="1" applyFill="1" applyBorder="1" applyAlignment="1" applyProtection="1">
      <alignment horizontal="center" vertical="center"/>
      <protection locked="0"/>
    </xf>
    <xf numFmtId="164" fontId="11" fillId="5" borderId="17" xfId="1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left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164" fontId="11" fillId="5" borderId="17" xfId="0" applyNumberFormat="1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left" vertical="center"/>
      <protection locked="0"/>
    </xf>
    <xf numFmtId="0" fontId="0" fillId="0" borderId="24" xfId="0" applyBorder="1"/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11" fillId="0" borderId="14" xfId="1" applyBorder="1"/>
    <xf numFmtId="0" fontId="11" fillId="5" borderId="1" xfId="1" applyFill="1" applyBorder="1" applyAlignment="1" applyProtection="1">
      <alignment horizontal="left" vertical="center" wrapText="1"/>
      <protection locked="0"/>
    </xf>
    <xf numFmtId="0" fontId="11" fillId="5" borderId="1" xfId="1" applyFill="1" applyBorder="1" applyAlignment="1" applyProtection="1">
      <alignment horizontal="center" vertical="center"/>
      <protection locked="0"/>
    </xf>
    <xf numFmtId="164" fontId="11" fillId="5" borderId="1" xfId="1" applyNumberFormat="1" applyFill="1" applyBorder="1" applyAlignment="1" applyProtection="1">
      <alignment horizontal="center" vertical="center"/>
      <protection locked="0"/>
    </xf>
    <xf numFmtId="164" fontId="11" fillId="5" borderId="15" xfId="1" applyNumberFormat="1" applyFill="1" applyBorder="1" applyAlignment="1" applyProtection="1">
      <alignment horizontal="center" vertical="center"/>
      <protection locked="0"/>
    </xf>
    <xf numFmtId="0" fontId="11" fillId="0" borderId="2" xfId="0" applyFont="1" applyBorder="1"/>
    <xf numFmtId="1" fontId="11" fillId="5" borderId="2" xfId="0" applyNumberFormat="1" applyFont="1" applyFill="1" applyBorder="1" applyAlignment="1" applyProtection="1">
      <alignment horizontal="center" vertical="center"/>
      <protection locked="0"/>
    </xf>
    <xf numFmtId="1" fontId="2" fillId="3" borderId="3" xfId="0" applyNumberFormat="1" applyFont="1" applyFill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0" fontId="11" fillId="4" borderId="1" xfId="1" applyFill="1" applyBorder="1" applyAlignment="1" applyProtection="1">
      <alignment horizontal="left" vertical="center" wrapText="1"/>
      <protection locked="0"/>
    </xf>
    <xf numFmtId="0" fontId="11" fillId="4" borderId="1" xfId="1" applyFill="1" applyBorder="1" applyAlignment="1" applyProtection="1">
      <alignment horizontal="center" vertical="center"/>
      <protection locked="0"/>
    </xf>
    <xf numFmtId="164" fontId="11" fillId="4" borderId="1" xfId="1" applyNumberFormat="1" applyFill="1" applyBorder="1" applyAlignment="1" applyProtection="1">
      <alignment horizontal="center" vertical="center"/>
      <protection locked="0"/>
    </xf>
    <xf numFmtId="164" fontId="11" fillId="4" borderId="15" xfId="1" applyNumberFormat="1" applyFill="1" applyBorder="1" applyAlignment="1" applyProtection="1">
      <alignment horizontal="center" vertical="center"/>
      <protection locked="0"/>
    </xf>
    <xf numFmtId="0" fontId="11" fillId="4" borderId="1" xfId="1" applyFill="1" applyBorder="1" applyAlignment="1" applyProtection="1">
      <alignment horizontal="left" vertical="center"/>
      <protection locked="0"/>
    </xf>
    <xf numFmtId="164" fontId="0" fillId="4" borderId="6" xfId="0" applyNumberFormat="1" applyFill="1" applyBorder="1" applyAlignment="1" applyProtection="1">
      <alignment horizontal="center" vertical="center"/>
      <protection locked="0"/>
    </xf>
    <xf numFmtId="0" fontId="0" fillId="6" borderId="2" xfId="0" applyFill="1" applyBorder="1" applyProtection="1">
      <protection locked="0"/>
    </xf>
    <xf numFmtId="1" fontId="11" fillId="5" borderId="4" xfId="1" applyNumberFormat="1" applyFill="1" applyBorder="1" applyAlignment="1" applyProtection="1">
      <alignment horizontal="center" vertical="center"/>
      <protection locked="0"/>
    </xf>
    <xf numFmtId="164" fontId="11" fillId="5" borderId="4" xfId="1" applyNumberFormat="1" applyFill="1" applyBorder="1" applyAlignment="1" applyProtection="1">
      <alignment horizontal="center" vertical="center"/>
      <protection locked="0"/>
    </xf>
    <xf numFmtId="164" fontId="11" fillId="5" borderId="23" xfId="1" applyNumberFormat="1" applyFill="1" applyBorder="1" applyAlignment="1" applyProtection="1">
      <alignment horizontal="center" vertical="center"/>
      <protection locked="0"/>
    </xf>
    <xf numFmtId="0" fontId="11" fillId="4" borderId="2" xfId="1" applyFill="1" applyBorder="1" applyAlignment="1" applyProtection="1">
      <alignment horizontal="left" vertical="center" wrapText="1"/>
      <protection locked="0"/>
    </xf>
    <xf numFmtId="0" fontId="11" fillId="4" borderId="2" xfId="1" applyFill="1" applyBorder="1" applyAlignment="1" applyProtection="1">
      <alignment horizontal="center" vertical="center"/>
      <protection locked="0"/>
    </xf>
    <xf numFmtId="164" fontId="11" fillId="4" borderId="2" xfId="1" applyNumberFormat="1" applyFill="1" applyBorder="1" applyAlignment="1" applyProtection="1">
      <alignment horizontal="center" vertical="center"/>
      <protection locked="0"/>
    </xf>
    <xf numFmtId="164" fontId="11" fillId="4" borderId="17" xfId="1" applyNumberFormat="1" applyFill="1" applyBorder="1" applyAlignment="1" applyProtection="1">
      <alignment horizontal="center" vertical="center"/>
      <protection locked="0"/>
    </xf>
    <xf numFmtId="0" fontId="11" fillId="4" borderId="2" xfId="1" applyFill="1" applyBorder="1" applyAlignment="1" applyProtection="1">
      <alignment horizontal="left" vertical="center"/>
      <protection locked="0"/>
    </xf>
    <xf numFmtId="0" fontId="11" fillId="0" borderId="2" xfId="1" applyBorder="1"/>
    <xf numFmtId="0" fontId="11" fillId="6" borderId="2" xfId="1" applyFill="1" applyBorder="1"/>
    <xf numFmtId="1" fontId="11" fillId="4" borderId="1" xfId="1" applyNumberFormat="1" applyFill="1" applyBorder="1" applyAlignment="1" applyProtection="1">
      <alignment horizontal="center" vertical="center"/>
      <protection locked="0"/>
    </xf>
    <xf numFmtId="0" fontId="11" fillId="7" borderId="2" xfId="1" applyFill="1" applyBorder="1" applyProtection="1">
      <protection locked="0"/>
    </xf>
    <xf numFmtId="0" fontId="11" fillId="4" borderId="4" xfId="1" applyFill="1" applyBorder="1" applyAlignment="1" applyProtection="1">
      <alignment horizontal="left" vertical="center" wrapText="1"/>
      <protection locked="0"/>
    </xf>
    <xf numFmtId="0" fontId="11" fillId="4" borderId="4" xfId="1" applyFill="1" applyBorder="1" applyAlignment="1" applyProtection="1">
      <alignment horizontal="center" vertical="center"/>
      <protection locked="0"/>
    </xf>
    <xf numFmtId="164" fontId="11" fillId="4" borderId="4" xfId="1" applyNumberFormat="1" applyFill="1" applyBorder="1" applyAlignment="1" applyProtection="1">
      <alignment horizontal="center" vertical="center"/>
      <protection locked="0"/>
    </xf>
    <xf numFmtId="164" fontId="11" fillId="4" borderId="23" xfId="1" applyNumberFormat="1" applyFill="1" applyBorder="1" applyAlignment="1" applyProtection="1">
      <alignment horizontal="center" vertical="center"/>
      <protection locked="0"/>
    </xf>
    <xf numFmtId="0" fontId="11" fillId="0" borderId="4" xfId="1" applyBorder="1"/>
    <xf numFmtId="164" fontId="2" fillId="0" borderId="2" xfId="0" applyNumberFormat="1" applyFont="1" applyBorder="1" applyAlignment="1">
      <alignment horizontal="center" vertical="top" wrapText="1"/>
    </xf>
    <xf numFmtId="0" fontId="11" fillId="6" borderId="1" xfId="1" applyFill="1" applyBorder="1"/>
    <xf numFmtId="0" fontId="2" fillId="2" borderId="15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vertical="center"/>
      <protection locked="0"/>
    </xf>
    <xf numFmtId="0" fontId="11" fillId="5" borderId="4" xfId="1" applyFill="1" applyBorder="1" applyAlignment="1" applyProtection="1">
      <alignment vertical="center"/>
      <protection locked="0"/>
    </xf>
    <xf numFmtId="0" fontId="11" fillId="5" borderId="2" xfId="1" applyFill="1" applyBorder="1" applyAlignment="1" applyProtection="1">
      <alignment vertical="center"/>
      <protection locked="0"/>
    </xf>
    <xf numFmtId="0" fontId="11" fillId="5" borderId="6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/>
    <xf numFmtId="0" fontId="2" fillId="0" borderId="0" xfId="0" applyFont="1" applyAlignment="1"/>
    <xf numFmtId="0" fontId="9" fillId="0" borderId="11" xfId="0" applyFont="1" applyBorder="1" applyAlignment="1">
      <alignment vertical="center" wrapText="1"/>
    </xf>
    <xf numFmtId="0" fontId="11" fillId="4" borderId="1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vertical="top" wrapText="1"/>
    </xf>
    <xf numFmtId="0" fontId="11" fillId="4" borderId="4" xfId="0" applyFont="1" applyFill="1" applyBorder="1" applyAlignment="1" applyProtection="1">
      <alignment vertical="center"/>
      <protection locked="0"/>
    </xf>
    <xf numFmtId="0" fontId="11" fillId="5" borderId="2" xfId="0" applyFont="1" applyFill="1" applyBorder="1" applyAlignment="1" applyProtection="1">
      <alignment vertical="center"/>
      <protection locked="0"/>
    </xf>
    <xf numFmtId="0" fontId="11" fillId="5" borderId="1" xfId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>
      <alignment vertical="top" wrapText="1"/>
    </xf>
    <xf numFmtId="0" fontId="11" fillId="4" borderId="1" xfId="1" applyFill="1" applyBorder="1" applyAlignment="1" applyProtection="1">
      <alignment vertical="center"/>
      <protection locked="0"/>
    </xf>
    <xf numFmtId="0" fontId="11" fillId="5" borderId="2" xfId="1" applyFill="1" applyBorder="1" applyAlignment="1"/>
    <xf numFmtId="0" fontId="11" fillId="4" borderId="2" xfId="1" applyFill="1" applyBorder="1" applyAlignment="1" applyProtection="1">
      <alignment vertical="center"/>
      <protection locked="0"/>
    </xf>
    <xf numFmtId="0" fontId="11" fillId="4" borderId="4" xfId="1" applyFill="1" applyBorder="1" applyAlignment="1" applyProtection="1">
      <alignment vertical="center"/>
      <protection locked="0"/>
    </xf>
    <xf numFmtId="0" fontId="2" fillId="0" borderId="25" xfId="0" applyFont="1" applyBorder="1" applyAlignment="1">
      <alignment vertical="top" wrapText="1"/>
    </xf>
    <xf numFmtId="0" fontId="2" fillId="0" borderId="10" xfId="0" applyFont="1" applyBorder="1" applyAlignment="1"/>
    <xf numFmtId="1" fontId="11" fillId="4" borderId="2" xfId="1" applyNumberForma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left" vertical="center"/>
      <protection locked="0"/>
    </xf>
    <xf numFmtId="0" fontId="11" fillId="4" borderId="4" xfId="1" applyFill="1" applyBorder="1" applyAlignment="1" applyProtection="1">
      <alignment horizontal="left" vertical="center"/>
      <protection locked="0"/>
    </xf>
    <xf numFmtId="165" fontId="11" fillId="5" borderId="2" xfId="1" applyNumberFormat="1" applyFill="1" applyBorder="1" applyAlignment="1" applyProtection="1">
      <alignment horizontal="center" vertical="center"/>
      <protection locked="0"/>
    </xf>
    <xf numFmtId="165" fontId="11" fillId="5" borderId="17" xfId="1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>
      <alignment horizontal="left"/>
    </xf>
    <xf numFmtId="165" fontId="0" fillId="4" borderId="6" xfId="0" applyNumberFormat="1" applyFill="1" applyBorder="1" applyAlignment="1" applyProtection="1">
      <alignment horizontal="center" vertical="center"/>
      <protection locked="0"/>
    </xf>
    <xf numFmtId="165" fontId="0" fillId="4" borderId="4" xfId="0" applyNumberFormat="1" applyFill="1" applyBorder="1" applyAlignment="1" applyProtection="1">
      <alignment horizontal="center" vertical="center"/>
      <protection locked="0"/>
    </xf>
    <xf numFmtId="165" fontId="0" fillId="4" borderId="23" xfId="0" applyNumberFormat="1" applyFill="1" applyBorder="1" applyAlignment="1" applyProtection="1">
      <alignment horizontal="center" vertical="center"/>
      <protection locked="0"/>
    </xf>
    <xf numFmtId="165" fontId="0" fillId="4" borderId="5" xfId="0" applyNumberForma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165" fontId="0" fillId="4" borderId="2" xfId="0" applyNumberFormat="1" applyFill="1" applyBorder="1" applyAlignment="1" applyProtection="1">
      <alignment horizontal="center" vertical="center"/>
      <protection locked="0"/>
    </xf>
    <xf numFmtId="165" fontId="11" fillId="4" borderId="2" xfId="1" applyNumberFormat="1" applyFill="1" applyBorder="1" applyAlignment="1" applyProtection="1">
      <alignment horizontal="center" vertical="center"/>
      <protection locked="0"/>
    </xf>
    <xf numFmtId="165" fontId="11" fillId="4" borderId="17" xfId="1" applyNumberFormat="1" applyFill="1" applyBorder="1" applyAlignment="1" applyProtection="1">
      <alignment horizontal="center" vertical="center"/>
      <protection locked="0"/>
    </xf>
    <xf numFmtId="165" fontId="11" fillId="5" borderId="2" xfId="0" applyNumberFormat="1" applyFont="1" applyFill="1" applyBorder="1" applyAlignment="1" applyProtection="1">
      <alignment horizontal="center" vertical="center"/>
      <protection locked="0"/>
    </xf>
    <xf numFmtId="165" fontId="11" fillId="5" borderId="17" xfId="0" applyNumberFormat="1" applyFont="1" applyFill="1" applyBorder="1" applyAlignment="1" applyProtection="1">
      <alignment horizontal="center" vertical="center"/>
      <protection locked="0"/>
    </xf>
    <xf numFmtId="165" fontId="11" fillId="5" borderId="4" xfId="1" applyNumberFormat="1" applyFill="1" applyBorder="1" applyAlignment="1" applyProtection="1">
      <alignment horizontal="center" vertical="center"/>
      <protection locked="0"/>
    </xf>
    <xf numFmtId="165" fontId="11" fillId="5" borderId="23" xfId="1" applyNumberFormat="1" applyFill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0" fontId="11" fillId="0" borderId="4" xfId="1" applyBorder="1" applyAlignment="1">
      <alignment horizontal="left" vertical="center"/>
    </xf>
    <xf numFmtId="0" fontId="11" fillId="5" borderId="4" xfId="1" applyFill="1" applyBorder="1" applyAlignment="1">
      <alignment horizontal="left"/>
    </xf>
    <xf numFmtId="0" fontId="5" fillId="6" borderId="2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>
      <alignment vertical="top" wrapText="1"/>
    </xf>
    <xf numFmtId="1" fontId="2" fillId="6" borderId="5" xfId="0" applyNumberFormat="1" applyFont="1" applyFill="1" applyBorder="1" applyAlignment="1">
      <alignment horizontal="center" vertical="top" wrapText="1"/>
    </xf>
    <xf numFmtId="164" fontId="2" fillId="6" borderId="5" xfId="0" applyNumberFormat="1" applyFont="1" applyFill="1" applyBorder="1" applyAlignment="1">
      <alignment horizontal="center" vertical="top" wrapText="1"/>
    </xf>
    <xf numFmtId="0" fontId="2" fillId="6" borderId="25" xfId="0" applyFont="1" applyFill="1" applyBorder="1" applyAlignment="1">
      <alignment vertical="top" wrapText="1"/>
    </xf>
    <xf numFmtId="0" fontId="2" fillId="6" borderId="5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128" customWidth="1"/>
    <col min="12" max="16384" width="9.140625" style="2"/>
  </cols>
  <sheetData>
    <row r="1" spans="1:12" ht="15" x14ac:dyDescent="0.25">
      <c r="A1" s="1" t="s">
        <v>7</v>
      </c>
      <c r="C1" s="176"/>
      <c r="D1" s="177"/>
      <c r="E1" s="177"/>
      <c r="F1" s="12" t="s">
        <v>16</v>
      </c>
      <c r="G1" s="2" t="s">
        <v>17</v>
      </c>
      <c r="H1" s="178"/>
      <c r="I1" s="178"/>
      <c r="J1" s="178"/>
      <c r="K1" s="178"/>
    </row>
    <row r="2" spans="1:12" ht="18" x14ac:dyDescent="0.2">
      <c r="A2" s="34" t="s">
        <v>6</v>
      </c>
      <c r="C2" s="2"/>
      <c r="G2" s="2" t="s">
        <v>18</v>
      </c>
      <c r="H2" s="178"/>
      <c r="I2" s="178"/>
      <c r="J2" s="178"/>
      <c r="K2" s="178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4">
        <v>2</v>
      </c>
      <c r="I3" s="44">
        <v>6</v>
      </c>
      <c r="J3" s="45">
        <v>2025</v>
      </c>
      <c r="K3" s="127"/>
    </row>
    <row r="4" spans="1:12" ht="13.5" thickBot="1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129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6" t="s">
        <v>39</v>
      </c>
      <c r="F6" s="47">
        <v>200</v>
      </c>
      <c r="G6" s="48">
        <v>10.7</v>
      </c>
      <c r="H6" s="49">
        <v>9.3800000000000008</v>
      </c>
      <c r="I6" s="50">
        <v>38.200000000000003</v>
      </c>
      <c r="J6" s="48">
        <v>279.98</v>
      </c>
      <c r="K6" s="130" t="s">
        <v>40</v>
      </c>
      <c r="L6" s="38">
        <v>86.1</v>
      </c>
    </row>
    <row r="7" spans="1:12" ht="15" x14ac:dyDescent="0.25">
      <c r="A7" s="23"/>
      <c r="B7" s="15"/>
      <c r="C7" s="11"/>
      <c r="D7" s="6" t="s">
        <v>136</v>
      </c>
      <c r="E7" s="51" t="s">
        <v>41</v>
      </c>
      <c r="F7" s="52">
        <v>50</v>
      </c>
      <c r="G7" s="53">
        <v>2.77</v>
      </c>
      <c r="H7" s="53">
        <v>4.96</v>
      </c>
      <c r="I7" s="54">
        <v>19.77</v>
      </c>
      <c r="J7" s="53">
        <v>123.04</v>
      </c>
      <c r="K7" s="123" t="s">
        <v>42</v>
      </c>
      <c r="L7" s="40"/>
    </row>
    <row r="8" spans="1:12" ht="15" x14ac:dyDescent="0.25">
      <c r="A8" s="23"/>
      <c r="B8" s="15"/>
      <c r="C8" s="11"/>
      <c r="D8" s="7" t="s">
        <v>22</v>
      </c>
      <c r="E8" s="55" t="s">
        <v>43</v>
      </c>
      <c r="F8" s="56">
        <v>207</v>
      </c>
      <c r="G8" s="57">
        <v>0.24</v>
      </c>
      <c r="H8" s="58">
        <v>0.06</v>
      </c>
      <c r="I8" s="59">
        <v>15.22</v>
      </c>
      <c r="J8" s="53">
        <v>62.38</v>
      </c>
      <c r="K8" s="124" t="s">
        <v>44</v>
      </c>
      <c r="L8" s="40"/>
    </row>
    <row r="9" spans="1:12" ht="15" x14ac:dyDescent="0.2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131"/>
      <c r="L9" s="40"/>
    </row>
    <row r="10" spans="1:12" ht="15" x14ac:dyDescent="0.25">
      <c r="A10" s="23"/>
      <c r="B10" s="15"/>
      <c r="C10" s="11"/>
      <c r="D10" s="7" t="s">
        <v>24</v>
      </c>
      <c r="E10" s="61" t="s">
        <v>45</v>
      </c>
      <c r="F10" s="62">
        <v>150</v>
      </c>
      <c r="G10" s="63">
        <v>1.65</v>
      </c>
      <c r="H10" s="64">
        <v>0.75</v>
      </c>
      <c r="I10" s="65">
        <v>13.05</v>
      </c>
      <c r="J10" s="66">
        <v>65.55</v>
      </c>
      <c r="K10" s="126" t="s">
        <v>46</v>
      </c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13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131"/>
      <c r="L12" s="40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15.36</v>
      </c>
      <c r="H13" s="19">
        <f t="shared" si="0"/>
        <v>15.15</v>
      </c>
      <c r="I13" s="19">
        <f t="shared" si="0"/>
        <v>86.24</v>
      </c>
      <c r="J13" s="19">
        <f t="shared" si="0"/>
        <v>530.95000000000005</v>
      </c>
      <c r="K13" s="132"/>
      <c r="L13" s="19">
        <f t="shared" ref="L13" si="1">SUM(L6:L12)</f>
        <v>86.1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67" t="s">
        <v>47</v>
      </c>
      <c r="F14" s="68">
        <v>60</v>
      </c>
      <c r="G14" s="69">
        <v>0.95</v>
      </c>
      <c r="H14" s="69">
        <v>2.69</v>
      </c>
      <c r="I14" s="70">
        <v>5.34</v>
      </c>
      <c r="J14" s="48">
        <v>49.57</v>
      </c>
      <c r="K14" s="133" t="s">
        <v>48</v>
      </c>
      <c r="L14" s="40">
        <v>123</v>
      </c>
    </row>
    <row r="15" spans="1:12" ht="15" x14ac:dyDescent="0.25">
      <c r="A15" s="23"/>
      <c r="B15" s="15"/>
      <c r="C15" s="11"/>
      <c r="D15" s="7" t="s">
        <v>27</v>
      </c>
      <c r="E15" s="51" t="s">
        <v>49</v>
      </c>
      <c r="F15" s="71">
        <v>210</v>
      </c>
      <c r="G15" s="72">
        <v>5.88</v>
      </c>
      <c r="H15" s="72">
        <v>6.11</v>
      </c>
      <c r="I15" s="73">
        <v>12.78</v>
      </c>
      <c r="J15" s="72">
        <v>129.63</v>
      </c>
      <c r="K15" s="125" t="s">
        <v>50</v>
      </c>
      <c r="L15" s="40"/>
    </row>
    <row r="16" spans="1:12" ht="15" x14ac:dyDescent="0.25">
      <c r="A16" s="23"/>
      <c r="B16" s="15"/>
      <c r="C16" s="11"/>
      <c r="D16" s="7" t="s">
        <v>28</v>
      </c>
      <c r="E16" s="75" t="s">
        <v>51</v>
      </c>
      <c r="F16" s="76">
        <v>90</v>
      </c>
      <c r="G16" s="53">
        <v>10.89</v>
      </c>
      <c r="H16" s="53">
        <v>13.86</v>
      </c>
      <c r="I16" s="54">
        <v>12.81</v>
      </c>
      <c r="J16" s="53">
        <v>225.83</v>
      </c>
      <c r="K16" s="123" t="s">
        <v>52</v>
      </c>
      <c r="L16" s="40"/>
    </row>
    <row r="17" spans="1:12" ht="30" x14ac:dyDescent="0.25">
      <c r="A17" s="23"/>
      <c r="B17" s="15"/>
      <c r="C17" s="11"/>
      <c r="D17" s="7" t="s">
        <v>29</v>
      </c>
      <c r="E17" s="51" t="s">
        <v>53</v>
      </c>
      <c r="F17" s="77">
        <v>150</v>
      </c>
      <c r="G17" s="72">
        <v>7.47</v>
      </c>
      <c r="H17" s="72">
        <v>4.7</v>
      </c>
      <c r="I17" s="73">
        <v>32.82</v>
      </c>
      <c r="J17" s="72">
        <v>203.42</v>
      </c>
      <c r="K17" s="125" t="s">
        <v>54</v>
      </c>
      <c r="L17" s="40"/>
    </row>
    <row r="18" spans="1:12" ht="15" x14ac:dyDescent="0.25">
      <c r="A18" s="23"/>
      <c r="B18" s="15"/>
      <c r="C18" s="11"/>
      <c r="D18" s="7" t="s">
        <v>30</v>
      </c>
      <c r="E18" s="78" t="s">
        <v>55</v>
      </c>
      <c r="F18" s="79">
        <v>200</v>
      </c>
      <c r="G18" s="57">
        <v>0.18</v>
      </c>
      <c r="H18" s="57">
        <v>0.08</v>
      </c>
      <c r="I18" s="80">
        <v>16.3</v>
      </c>
      <c r="J18" s="53">
        <v>66.64</v>
      </c>
      <c r="K18" s="134" t="s">
        <v>56</v>
      </c>
      <c r="L18" s="40"/>
    </row>
    <row r="19" spans="1:12" ht="15" x14ac:dyDescent="0.25">
      <c r="A19" s="23"/>
      <c r="B19" s="15"/>
      <c r="C19" s="11"/>
      <c r="D19" s="7" t="s">
        <v>31</v>
      </c>
      <c r="E19" s="78" t="s">
        <v>57</v>
      </c>
      <c r="F19" s="79">
        <v>30</v>
      </c>
      <c r="G19" s="57">
        <v>2.2799999999999998</v>
      </c>
      <c r="H19" s="57">
        <v>0.24</v>
      </c>
      <c r="I19" s="80">
        <v>14.76</v>
      </c>
      <c r="J19" s="53">
        <v>70.319999999999993</v>
      </c>
      <c r="K19" s="134" t="s">
        <v>58</v>
      </c>
      <c r="L19" s="40"/>
    </row>
    <row r="20" spans="1:12" ht="15" x14ac:dyDescent="0.25">
      <c r="A20" s="23"/>
      <c r="B20" s="15"/>
      <c r="C20" s="11"/>
      <c r="D20" s="7" t="s">
        <v>32</v>
      </c>
      <c r="E20" s="78" t="s">
        <v>59</v>
      </c>
      <c r="F20" s="79">
        <v>50</v>
      </c>
      <c r="G20" s="72">
        <v>2.8</v>
      </c>
      <c r="H20" s="72">
        <v>0.55000000000000004</v>
      </c>
      <c r="I20" s="73">
        <v>29.7</v>
      </c>
      <c r="J20" s="72">
        <v>134.94999999999999</v>
      </c>
      <c r="K20" s="134" t="s">
        <v>60</v>
      </c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13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131"/>
      <c r="L22" s="40"/>
    </row>
    <row r="23" spans="1:12" ht="15.75" thickBot="1" x14ac:dyDescent="0.3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>SUM(G14:G22)</f>
        <v>30.45</v>
      </c>
      <c r="H23" s="19">
        <f>SUM(H14:H22)</f>
        <v>28.229999999999997</v>
      </c>
      <c r="I23" s="19">
        <f>SUM(I14:I22)</f>
        <v>124.51</v>
      </c>
      <c r="J23" s="19">
        <f>SUM(J14:J22)</f>
        <v>880.3599999999999</v>
      </c>
      <c r="K23" s="132"/>
      <c r="L23" s="19">
        <f>SUM(L14:L22)</f>
        <v>123</v>
      </c>
    </row>
    <row r="24" spans="1:12" ht="15" x14ac:dyDescent="0.25">
      <c r="A24" s="23"/>
      <c r="B24" s="15"/>
      <c r="C24" s="82" t="s">
        <v>61</v>
      </c>
      <c r="D24" s="87" t="s">
        <v>21</v>
      </c>
      <c r="E24" s="88" t="s">
        <v>62</v>
      </c>
      <c r="F24" s="89">
        <v>140</v>
      </c>
      <c r="G24" s="90">
        <v>6.71</v>
      </c>
      <c r="H24" s="90">
        <v>9.14</v>
      </c>
      <c r="I24" s="91">
        <v>27.33</v>
      </c>
      <c r="J24" s="90">
        <v>218.42</v>
      </c>
      <c r="K24" s="135" t="s">
        <v>63</v>
      </c>
      <c r="L24" s="86">
        <v>36.9</v>
      </c>
    </row>
    <row r="25" spans="1:12" ht="15" x14ac:dyDescent="0.25">
      <c r="A25" s="23"/>
      <c r="B25" s="15"/>
      <c r="C25" s="82"/>
      <c r="D25" s="92" t="s">
        <v>30</v>
      </c>
      <c r="E25" s="78" t="s">
        <v>64</v>
      </c>
      <c r="F25" s="93">
        <v>200</v>
      </c>
      <c r="G25" s="57">
        <v>0.14000000000000001</v>
      </c>
      <c r="H25" s="57">
        <v>0.06</v>
      </c>
      <c r="I25" s="80">
        <v>22.36</v>
      </c>
      <c r="J25" s="57">
        <v>90.54</v>
      </c>
      <c r="K25" s="134" t="s">
        <v>65</v>
      </c>
      <c r="L25" s="86"/>
    </row>
    <row r="26" spans="1:12" ht="15" x14ac:dyDescent="0.25">
      <c r="A26" s="23"/>
      <c r="B26" s="15"/>
      <c r="C26" s="82"/>
      <c r="D26" s="6"/>
      <c r="E26" s="85"/>
      <c r="F26" s="86"/>
      <c r="G26" s="86"/>
      <c r="H26" s="86"/>
      <c r="I26" s="86"/>
      <c r="J26" s="86"/>
      <c r="K26" s="136"/>
      <c r="L26" s="86"/>
    </row>
    <row r="27" spans="1:12" ht="15" x14ac:dyDescent="0.25">
      <c r="A27" s="23"/>
      <c r="B27" s="15"/>
      <c r="C27" s="82"/>
      <c r="D27" s="165" t="s">
        <v>33</v>
      </c>
      <c r="E27" s="166"/>
      <c r="F27" s="167">
        <f>F25+F24</f>
        <v>340</v>
      </c>
      <c r="G27" s="168">
        <f t="shared" ref="G27:J27" si="2">G25+G24</f>
        <v>6.85</v>
      </c>
      <c r="H27" s="168">
        <f t="shared" si="2"/>
        <v>9.2000000000000011</v>
      </c>
      <c r="I27" s="168">
        <f t="shared" si="2"/>
        <v>49.69</v>
      </c>
      <c r="J27" s="168">
        <f t="shared" si="2"/>
        <v>308.95999999999998</v>
      </c>
      <c r="K27" s="169"/>
      <c r="L27" s="170">
        <f>SUM(L24:L26)</f>
        <v>36.9</v>
      </c>
    </row>
    <row r="28" spans="1:12" ht="15.75" thickBot="1" x14ac:dyDescent="0.25">
      <c r="A28" s="28">
        <f>A6</f>
        <v>1</v>
      </c>
      <c r="B28" s="29">
        <f>B6</f>
        <v>1</v>
      </c>
      <c r="C28" s="171" t="s">
        <v>4</v>
      </c>
      <c r="D28" s="172"/>
      <c r="E28" s="30"/>
      <c r="F28" s="94">
        <f>F13+F23+F27</f>
        <v>1737</v>
      </c>
      <c r="G28" s="95">
        <f t="shared" ref="G28:J28" si="3">G13+G23+G27</f>
        <v>52.660000000000004</v>
      </c>
      <c r="H28" s="95">
        <f t="shared" si="3"/>
        <v>52.58</v>
      </c>
      <c r="I28" s="95">
        <f t="shared" si="3"/>
        <v>260.44</v>
      </c>
      <c r="J28" s="95">
        <f t="shared" si="3"/>
        <v>1720.27</v>
      </c>
      <c r="K28" s="30"/>
      <c r="L28" s="31">
        <f>L13+L23+L27</f>
        <v>246</v>
      </c>
    </row>
    <row r="29" spans="1:12" ht="15" x14ac:dyDescent="0.25">
      <c r="A29" s="14">
        <v>1</v>
      </c>
      <c r="B29" s="15">
        <v>2</v>
      </c>
      <c r="C29" s="22" t="s">
        <v>20</v>
      </c>
      <c r="D29" s="5" t="s">
        <v>21</v>
      </c>
      <c r="E29" s="96" t="s">
        <v>66</v>
      </c>
      <c r="F29" s="97">
        <v>155</v>
      </c>
      <c r="G29" s="98">
        <v>17.91</v>
      </c>
      <c r="H29" s="98">
        <v>16.350000000000001</v>
      </c>
      <c r="I29" s="99">
        <v>2.91</v>
      </c>
      <c r="J29" s="98">
        <v>230.43</v>
      </c>
      <c r="K29" s="137" t="s">
        <v>67</v>
      </c>
      <c r="L29" s="38">
        <v>86.1</v>
      </c>
    </row>
    <row r="30" spans="1:12" ht="15" x14ac:dyDescent="0.25">
      <c r="A30" s="14"/>
      <c r="B30" s="15"/>
      <c r="C30" s="11"/>
      <c r="D30" s="6" t="s">
        <v>74</v>
      </c>
      <c r="E30" s="67" t="s">
        <v>68</v>
      </c>
      <c r="F30" s="68">
        <v>60</v>
      </c>
      <c r="G30" s="69">
        <v>0.66</v>
      </c>
      <c r="H30" s="69">
        <v>0.12</v>
      </c>
      <c r="I30" s="70">
        <v>2.1</v>
      </c>
      <c r="J30" s="101">
        <v>12.12</v>
      </c>
      <c r="K30" s="138" t="s">
        <v>69</v>
      </c>
      <c r="L30" s="40"/>
    </row>
    <row r="31" spans="1:12" ht="15" x14ac:dyDescent="0.25">
      <c r="A31" s="14"/>
      <c r="B31" s="15"/>
      <c r="C31" s="11"/>
      <c r="D31" s="7" t="s">
        <v>22</v>
      </c>
      <c r="E31" s="51" t="s">
        <v>70</v>
      </c>
      <c r="F31" s="77">
        <v>200</v>
      </c>
      <c r="G31" s="72">
        <v>0.18</v>
      </c>
      <c r="H31" s="72">
        <v>0.04</v>
      </c>
      <c r="I31" s="73">
        <v>15.04</v>
      </c>
      <c r="J31" s="72">
        <v>61.24</v>
      </c>
      <c r="K31" s="125" t="s">
        <v>71</v>
      </c>
      <c r="L31" s="40"/>
    </row>
    <row r="32" spans="1:12" ht="15" x14ac:dyDescent="0.25">
      <c r="A32" s="14"/>
      <c r="B32" s="15"/>
      <c r="C32" s="11"/>
      <c r="D32" s="7" t="s">
        <v>23</v>
      </c>
      <c r="E32" s="51" t="s">
        <v>57</v>
      </c>
      <c r="F32" s="77">
        <v>40</v>
      </c>
      <c r="G32" s="72">
        <v>3.04</v>
      </c>
      <c r="H32" s="72">
        <v>0.32</v>
      </c>
      <c r="I32" s="73">
        <v>19.68</v>
      </c>
      <c r="J32" s="72">
        <v>93.76</v>
      </c>
      <c r="K32" s="125" t="s">
        <v>58</v>
      </c>
      <c r="L32" s="40"/>
    </row>
    <row r="33" spans="1:12" ht="15" x14ac:dyDescent="0.25">
      <c r="A33" s="14"/>
      <c r="B33" s="15"/>
      <c r="C33" s="11"/>
      <c r="D33" s="7" t="s">
        <v>24</v>
      </c>
      <c r="E33" s="39"/>
      <c r="F33" s="40"/>
      <c r="G33" s="40"/>
      <c r="H33" s="40"/>
      <c r="I33" s="40"/>
      <c r="J33" s="40"/>
      <c r="K33" s="131"/>
      <c r="L33" s="40"/>
    </row>
    <row r="34" spans="1:12" ht="15" x14ac:dyDescent="0.25">
      <c r="A34" s="14"/>
      <c r="B34" s="15"/>
      <c r="C34" s="11"/>
      <c r="D34" s="102" t="s">
        <v>73</v>
      </c>
      <c r="E34" s="75" t="s">
        <v>72</v>
      </c>
      <c r="F34" s="77">
        <v>50</v>
      </c>
      <c r="G34" s="57">
        <v>0.2</v>
      </c>
      <c r="H34" s="57">
        <v>0.45</v>
      </c>
      <c r="I34" s="80">
        <v>39.9</v>
      </c>
      <c r="J34" s="53">
        <v>164.45</v>
      </c>
      <c r="K34" s="131"/>
      <c r="L34" s="40"/>
    </row>
    <row r="35" spans="1:12" ht="15" x14ac:dyDescent="0.25">
      <c r="A35" s="14"/>
      <c r="B35" s="15"/>
      <c r="C35" s="11"/>
      <c r="D35" s="6"/>
      <c r="E35" s="39"/>
      <c r="F35" s="40"/>
      <c r="G35" s="40"/>
      <c r="H35" s="40"/>
      <c r="I35" s="40"/>
      <c r="J35" s="40"/>
      <c r="K35" s="131"/>
      <c r="L35" s="40"/>
    </row>
    <row r="36" spans="1:12" ht="15" x14ac:dyDescent="0.25">
      <c r="A36" s="16"/>
      <c r="B36" s="17"/>
      <c r="C36" s="8"/>
      <c r="D36" s="18" t="s">
        <v>33</v>
      </c>
      <c r="E36" s="9"/>
      <c r="F36" s="19">
        <f>SUM(F29:F35)</f>
        <v>505</v>
      </c>
      <c r="G36" s="19">
        <f t="shared" ref="G36" si="4">SUM(G29:G35)</f>
        <v>21.99</v>
      </c>
      <c r="H36" s="19">
        <f t="shared" ref="H36" si="5">SUM(H29:H35)</f>
        <v>17.28</v>
      </c>
      <c r="I36" s="19">
        <f t="shared" ref="I36" si="6">SUM(I29:I35)</f>
        <v>79.63</v>
      </c>
      <c r="J36" s="19">
        <f t="shared" ref="J36:L36" si="7">SUM(J29:J35)</f>
        <v>562</v>
      </c>
      <c r="K36" s="132"/>
      <c r="L36" s="19">
        <f t="shared" si="7"/>
        <v>86.1</v>
      </c>
    </row>
    <row r="37" spans="1:12" ht="15" x14ac:dyDescent="0.25">
      <c r="A37" s="13">
        <f>A29</f>
        <v>1</v>
      </c>
      <c r="B37" s="13">
        <f>B29</f>
        <v>2</v>
      </c>
      <c r="C37" s="10" t="s">
        <v>25</v>
      </c>
      <c r="D37" s="7" t="s">
        <v>26</v>
      </c>
      <c r="E37" s="55" t="s">
        <v>75</v>
      </c>
      <c r="F37" s="103">
        <v>60</v>
      </c>
      <c r="G37" s="104">
        <v>0.43</v>
      </c>
      <c r="H37" s="104">
        <v>3.23</v>
      </c>
      <c r="I37" s="105">
        <v>1.1599999999999999</v>
      </c>
      <c r="J37" s="104">
        <v>35.44</v>
      </c>
      <c r="K37" s="124" t="s">
        <v>76</v>
      </c>
      <c r="L37" s="40">
        <v>123</v>
      </c>
    </row>
    <row r="38" spans="1:12" ht="30" x14ac:dyDescent="0.25">
      <c r="A38" s="14"/>
      <c r="B38" s="15"/>
      <c r="C38" s="11"/>
      <c r="D38" s="7" t="s">
        <v>27</v>
      </c>
      <c r="E38" s="51" t="s">
        <v>77</v>
      </c>
      <c r="F38" s="77">
        <v>225</v>
      </c>
      <c r="G38" s="72">
        <v>8.34</v>
      </c>
      <c r="H38" s="72">
        <v>8.0500000000000007</v>
      </c>
      <c r="I38" s="73">
        <v>14.36</v>
      </c>
      <c r="J38" s="72">
        <v>163.25</v>
      </c>
      <c r="K38" s="125" t="s">
        <v>78</v>
      </c>
      <c r="L38" s="40"/>
    </row>
    <row r="39" spans="1:12" ht="15" x14ac:dyDescent="0.25">
      <c r="A39" s="14"/>
      <c r="B39" s="15"/>
      <c r="C39" s="11"/>
      <c r="D39" s="7" t="s">
        <v>28</v>
      </c>
      <c r="E39" s="51" t="s">
        <v>79</v>
      </c>
      <c r="F39" s="71">
        <v>90</v>
      </c>
      <c r="G39" s="72">
        <v>13.21</v>
      </c>
      <c r="H39" s="72">
        <v>6.54</v>
      </c>
      <c r="I39" s="73">
        <v>2.2200000000000002</v>
      </c>
      <c r="J39" s="72">
        <v>120.57</v>
      </c>
      <c r="K39" s="125" t="s">
        <v>80</v>
      </c>
      <c r="L39" s="40"/>
    </row>
    <row r="40" spans="1:12" ht="30" x14ac:dyDescent="0.25">
      <c r="A40" s="14"/>
      <c r="B40" s="15"/>
      <c r="C40" s="11"/>
      <c r="D40" s="7" t="s">
        <v>29</v>
      </c>
      <c r="E40" s="51" t="s">
        <v>81</v>
      </c>
      <c r="F40" s="77">
        <v>150</v>
      </c>
      <c r="G40" s="72">
        <v>3.5</v>
      </c>
      <c r="H40" s="72">
        <v>3.35</v>
      </c>
      <c r="I40" s="73">
        <v>35.39</v>
      </c>
      <c r="J40" s="72">
        <v>185.63</v>
      </c>
      <c r="K40" s="125" t="s">
        <v>54</v>
      </c>
      <c r="L40" s="40"/>
    </row>
    <row r="41" spans="1:12" ht="15" x14ac:dyDescent="0.25">
      <c r="A41" s="14"/>
      <c r="B41" s="15"/>
      <c r="C41" s="11"/>
      <c r="D41" s="7" t="s">
        <v>30</v>
      </c>
      <c r="E41" s="106" t="s">
        <v>82</v>
      </c>
      <c r="F41" s="107">
        <v>200</v>
      </c>
      <c r="G41" s="108">
        <v>0.06</v>
      </c>
      <c r="H41" s="108">
        <v>0</v>
      </c>
      <c r="I41" s="109">
        <v>15.34</v>
      </c>
      <c r="J41" s="108">
        <v>61.6</v>
      </c>
      <c r="K41" s="139" t="s">
        <v>83</v>
      </c>
      <c r="L41" s="40"/>
    </row>
    <row r="42" spans="1:12" ht="15" x14ac:dyDescent="0.25">
      <c r="A42" s="14"/>
      <c r="B42" s="15"/>
      <c r="C42" s="11"/>
      <c r="D42" s="7" t="s">
        <v>31</v>
      </c>
      <c r="E42" s="51" t="s">
        <v>57</v>
      </c>
      <c r="F42" s="77">
        <v>40</v>
      </c>
      <c r="G42" s="72">
        <v>3.04</v>
      </c>
      <c r="H42" s="72">
        <v>0.32</v>
      </c>
      <c r="I42" s="73">
        <v>19.68</v>
      </c>
      <c r="J42" s="72">
        <v>93.76</v>
      </c>
      <c r="K42" s="125" t="s">
        <v>58</v>
      </c>
      <c r="L42" s="40"/>
    </row>
    <row r="43" spans="1:12" ht="15" x14ac:dyDescent="0.25">
      <c r="A43" s="14"/>
      <c r="B43" s="15"/>
      <c r="C43" s="11"/>
      <c r="D43" s="7" t="s">
        <v>32</v>
      </c>
      <c r="E43" s="78" t="s">
        <v>59</v>
      </c>
      <c r="F43" s="79">
        <v>50</v>
      </c>
      <c r="G43" s="72">
        <v>2.8</v>
      </c>
      <c r="H43" s="72">
        <v>0.55000000000000004</v>
      </c>
      <c r="I43" s="73">
        <v>29.7</v>
      </c>
      <c r="J43" s="72">
        <v>134.94999999999999</v>
      </c>
      <c r="K43" s="134" t="s">
        <v>60</v>
      </c>
      <c r="L43" s="40"/>
    </row>
    <row r="44" spans="1:12" ht="15" x14ac:dyDescent="0.25">
      <c r="A44" s="14"/>
      <c r="B44" s="15"/>
      <c r="C44" s="11"/>
      <c r="D44" s="6"/>
      <c r="E44" s="39"/>
      <c r="F44" s="40"/>
      <c r="G44" s="40"/>
      <c r="H44" s="40"/>
      <c r="I44" s="40"/>
      <c r="J44" s="40"/>
      <c r="K44" s="131"/>
      <c r="L44" s="40"/>
    </row>
    <row r="45" spans="1:12" ht="15" x14ac:dyDescent="0.25">
      <c r="A45" s="14"/>
      <c r="B45" s="15"/>
      <c r="C45" s="11"/>
      <c r="D45" s="6"/>
      <c r="E45" s="39"/>
      <c r="F45" s="40"/>
      <c r="G45" s="40"/>
      <c r="H45" s="40"/>
      <c r="I45" s="40"/>
      <c r="J45" s="40"/>
      <c r="K45" s="131"/>
      <c r="L45" s="40"/>
    </row>
    <row r="46" spans="1:12" ht="15.75" thickBot="1" x14ac:dyDescent="0.3">
      <c r="A46" s="16"/>
      <c r="B46" s="17"/>
      <c r="C46" s="8"/>
      <c r="D46" s="18" t="s">
        <v>33</v>
      </c>
      <c r="E46" s="9"/>
      <c r="F46" s="19">
        <f>SUM(F37:F45)</f>
        <v>815</v>
      </c>
      <c r="G46" s="19">
        <f t="shared" ref="G46" si="8">SUM(G37:G45)</f>
        <v>31.38</v>
      </c>
      <c r="H46" s="19">
        <f t="shared" ref="H46" si="9">SUM(H37:H45)</f>
        <v>22.040000000000003</v>
      </c>
      <c r="I46" s="19">
        <f t="shared" ref="I46" si="10">SUM(I37:I45)</f>
        <v>117.85000000000001</v>
      </c>
      <c r="J46" s="19">
        <f t="shared" ref="J46:L46" si="11">SUM(J37:J45)</f>
        <v>795.2</v>
      </c>
      <c r="K46" s="132"/>
      <c r="L46" s="19">
        <f t="shared" si="11"/>
        <v>123</v>
      </c>
    </row>
    <row r="47" spans="1:12" ht="15" x14ac:dyDescent="0.25">
      <c r="A47" s="16"/>
      <c r="B47" s="17"/>
      <c r="C47" s="82" t="s">
        <v>61</v>
      </c>
      <c r="D47" s="111" t="s">
        <v>28</v>
      </c>
      <c r="E47" s="96" t="s">
        <v>84</v>
      </c>
      <c r="F47" s="97">
        <v>100</v>
      </c>
      <c r="G47" s="98">
        <v>11.58</v>
      </c>
      <c r="H47" s="98">
        <v>7.81</v>
      </c>
      <c r="I47" s="99">
        <v>16.18</v>
      </c>
      <c r="J47" s="98">
        <v>188.89</v>
      </c>
      <c r="K47" s="134" t="s">
        <v>56</v>
      </c>
      <c r="L47" s="86">
        <v>36.9</v>
      </c>
    </row>
    <row r="48" spans="1:12" ht="15" x14ac:dyDescent="0.25">
      <c r="A48" s="16"/>
      <c r="B48" s="17"/>
      <c r="C48" s="82"/>
      <c r="D48" s="112" t="s">
        <v>30</v>
      </c>
      <c r="E48" s="78" t="s">
        <v>55</v>
      </c>
      <c r="F48" s="79">
        <v>200</v>
      </c>
      <c r="G48" s="57">
        <v>0.18</v>
      </c>
      <c r="H48" s="57">
        <v>0.08</v>
      </c>
      <c r="I48" s="80">
        <v>16.3</v>
      </c>
      <c r="J48" s="53">
        <v>66.64</v>
      </c>
      <c r="K48" s="136" t="s">
        <v>56</v>
      </c>
      <c r="L48" s="86"/>
    </row>
    <row r="49" spans="1:12" ht="15" x14ac:dyDescent="0.25">
      <c r="A49" s="16"/>
      <c r="B49" s="17"/>
      <c r="C49" s="82"/>
      <c r="D49" s="6"/>
      <c r="E49" s="85"/>
      <c r="F49" s="86"/>
      <c r="G49" s="86"/>
      <c r="H49" s="86"/>
      <c r="I49" s="86"/>
      <c r="J49" s="86"/>
      <c r="K49" s="136"/>
      <c r="L49" s="86"/>
    </row>
    <row r="50" spans="1:12" ht="15" x14ac:dyDescent="0.25">
      <c r="A50" s="16"/>
      <c r="B50" s="17"/>
      <c r="C50" s="82"/>
      <c r="D50" s="165" t="s">
        <v>33</v>
      </c>
      <c r="E50" s="166"/>
      <c r="F50" s="170">
        <f>F48+F47</f>
        <v>300</v>
      </c>
      <c r="G50" s="170">
        <f t="shared" ref="G50:J50" si="12">G48+G47</f>
        <v>11.76</v>
      </c>
      <c r="H50" s="170">
        <f t="shared" si="12"/>
        <v>7.89</v>
      </c>
      <c r="I50" s="170">
        <f t="shared" si="12"/>
        <v>32.480000000000004</v>
      </c>
      <c r="J50" s="170">
        <f t="shared" si="12"/>
        <v>255.52999999999997</v>
      </c>
      <c r="K50" s="169"/>
      <c r="L50" s="170">
        <f>SUM(L47:L49)</f>
        <v>36.9</v>
      </c>
    </row>
    <row r="51" spans="1:12" ht="15.75" customHeight="1" thickBot="1" x14ac:dyDescent="0.25">
      <c r="A51" s="32">
        <f>A29</f>
        <v>1</v>
      </c>
      <c r="B51" s="32">
        <f>B29</f>
        <v>2</v>
      </c>
      <c r="C51" s="171" t="s">
        <v>4</v>
      </c>
      <c r="D51" s="172"/>
      <c r="E51" s="30"/>
      <c r="F51" s="31">
        <f>F36+F46+F50</f>
        <v>1620</v>
      </c>
      <c r="G51" s="95">
        <f t="shared" ref="G51:J51" si="13">G36+G46+G50</f>
        <v>65.13</v>
      </c>
      <c r="H51" s="95">
        <f t="shared" si="13"/>
        <v>47.210000000000008</v>
      </c>
      <c r="I51" s="95">
        <f t="shared" si="13"/>
        <v>229.96000000000004</v>
      </c>
      <c r="J51" s="95">
        <f t="shared" si="13"/>
        <v>1612.73</v>
      </c>
      <c r="K51" s="30"/>
      <c r="L51" s="31">
        <f>L36+L46+L50</f>
        <v>246</v>
      </c>
    </row>
    <row r="52" spans="1:12" ht="30" x14ac:dyDescent="0.25">
      <c r="A52" s="20">
        <v>1</v>
      </c>
      <c r="B52" s="21">
        <v>3</v>
      </c>
      <c r="C52" s="22" t="s">
        <v>20</v>
      </c>
      <c r="D52" s="5" t="s">
        <v>21</v>
      </c>
      <c r="E52" s="96" t="s">
        <v>85</v>
      </c>
      <c r="F52" s="113">
        <v>155</v>
      </c>
      <c r="G52" s="98">
        <v>5.89</v>
      </c>
      <c r="H52" s="98">
        <v>6.66</v>
      </c>
      <c r="I52" s="99">
        <v>26.31</v>
      </c>
      <c r="J52" s="98">
        <v>184.51</v>
      </c>
      <c r="K52" s="137" t="s">
        <v>40</v>
      </c>
      <c r="L52" s="38">
        <v>86.1</v>
      </c>
    </row>
    <row r="53" spans="1:12" ht="15" x14ac:dyDescent="0.25">
      <c r="A53" s="23"/>
      <c r="B53" s="15"/>
      <c r="C53" s="11"/>
      <c r="D53" s="114" t="s">
        <v>91</v>
      </c>
      <c r="E53" s="51" t="s">
        <v>92</v>
      </c>
      <c r="F53" s="77">
        <v>20</v>
      </c>
      <c r="G53" s="72">
        <v>4.4000000000000004</v>
      </c>
      <c r="H53" s="72">
        <v>5.2</v>
      </c>
      <c r="I53" s="73">
        <v>0</v>
      </c>
      <c r="J53" s="72">
        <v>64.239999999999995</v>
      </c>
      <c r="K53" s="125" t="s">
        <v>90</v>
      </c>
      <c r="L53" s="40"/>
    </row>
    <row r="54" spans="1:12" ht="15" x14ac:dyDescent="0.25">
      <c r="A54" s="23"/>
      <c r="B54" s="15"/>
      <c r="C54" s="11"/>
      <c r="D54" s="7" t="s">
        <v>22</v>
      </c>
      <c r="E54" s="55" t="s">
        <v>89</v>
      </c>
      <c r="F54" s="56">
        <v>200</v>
      </c>
      <c r="G54" s="104">
        <v>3.9</v>
      </c>
      <c r="H54" s="104">
        <v>3.06</v>
      </c>
      <c r="I54" s="105">
        <v>16.34</v>
      </c>
      <c r="J54" s="104">
        <v>108.66</v>
      </c>
      <c r="K54" s="124" t="s">
        <v>88</v>
      </c>
      <c r="L54" s="40"/>
    </row>
    <row r="55" spans="1:12" ht="15" x14ac:dyDescent="0.25">
      <c r="A55" s="23"/>
      <c r="B55" s="15"/>
      <c r="C55" s="11"/>
      <c r="D55" s="7" t="s">
        <v>23</v>
      </c>
      <c r="E55" s="51" t="s">
        <v>86</v>
      </c>
      <c r="F55" s="77">
        <v>30</v>
      </c>
      <c r="G55" s="104">
        <v>3.9</v>
      </c>
      <c r="H55" s="104">
        <v>3.06</v>
      </c>
      <c r="I55" s="105">
        <v>16.34</v>
      </c>
      <c r="J55" s="104">
        <v>108.66</v>
      </c>
      <c r="K55" s="125" t="s">
        <v>87</v>
      </c>
      <c r="L55" s="40"/>
    </row>
    <row r="56" spans="1:12" ht="15" x14ac:dyDescent="0.25">
      <c r="A56" s="23"/>
      <c r="B56" s="15"/>
      <c r="C56" s="11"/>
      <c r="D56" s="7" t="s">
        <v>24</v>
      </c>
      <c r="E56" s="61" t="s">
        <v>45</v>
      </c>
      <c r="F56" s="62">
        <v>150</v>
      </c>
      <c r="G56" s="66">
        <v>142.35</v>
      </c>
      <c r="H56" s="63">
        <v>2.4</v>
      </c>
      <c r="I56" s="64">
        <v>0.75</v>
      </c>
      <c r="J56" s="65">
        <v>31.5</v>
      </c>
      <c r="K56" s="126" t="s">
        <v>46</v>
      </c>
      <c r="L56" s="40"/>
    </row>
    <row r="57" spans="1:12" ht="15" x14ac:dyDescent="0.25">
      <c r="A57" s="23"/>
      <c r="B57" s="15"/>
      <c r="C57" s="11"/>
      <c r="D57" s="6"/>
      <c r="E57" s="39"/>
      <c r="F57" s="40"/>
      <c r="G57" s="40"/>
      <c r="H57" s="40"/>
      <c r="I57" s="40"/>
      <c r="J57" s="40"/>
      <c r="K57" s="131"/>
      <c r="L57" s="40"/>
    </row>
    <row r="58" spans="1:12" ht="15" x14ac:dyDescent="0.25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131"/>
      <c r="L58" s="40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SUM(F52:F58)</f>
        <v>555</v>
      </c>
      <c r="G59" s="19">
        <f t="shared" ref="G59" si="14">SUM(G52:G58)</f>
        <v>160.44</v>
      </c>
      <c r="H59" s="19">
        <f t="shared" ref="H59" si="15">SUM(H52:H58)</f>
        <v>20.38</v>
      </c>
      <c r="I59" s="19">
        <f t="shared" ref="I59" si="16">SUM(I52:I58)</f>
        <v>59.739999999999995</v>
      </c>
      <c r="J59" s="19">
        <f t="shared" ref="J59:L59" si="17">SUM(J52:J58)</f>
        <v>497.56999999999994</v>
      </c>
      <c r="K59" s="132"/>
      <c r="L59" s="19">
        <f t="shared" si="17"/>
        <v>86.1</v>
      </c>
    </row>
    <row r="60" spans="1:12" ht="15" x14ac:dyDescent="0.25">
      <c r="A60" s="25">
        <f>A52</f>
        <v>1</v>
      </c>
      <c r="B60" s="13">
        <f>B52</f>
        <v>3</v>
      </c>
      <c r="C60" s="10" t="s">
        <v>25</v>
      </c>
      <c r="D60" s="7" t="s">
        <v>26</v>
      </c>
      <c r="E60" s="115" t="s">
        <v>98</v>
      </c>
      <c r="F60" s="116">
        <v>60</v>
      </c>
      <c r="G60" s="117">
        <v>1.76</v>
      </c>
      <c r="H60" s="117">
        <v>4.95</v>
      </c>
      <c r="I60" s="118">
        <v>0.98</v>
      </c>
      <c r="J60" s="117">
        <v>55.54</v>
      </c>
      <c r="K60" s="140" t="s">
        <v>93</v>
      </c>
      <c r="L60" s="40">
        <v>123</v>
      </c>
    </row>
    <row r="61" spans="1:12" ht="15" x14ac:dyDescent="0.25">
      <c r="A61" s="23"/>
      <c r="B61" s="15"/>
      <c r="C61" s="11"/>
      <c r="D61" s="7" t="s">
        <v>27</v>
      </c>
      <c r="E61" s="51" t="s">
        <v>99</v>
      </c>
      <c r="F61" s="77">
        <v>210</v>
      </c>
      <c r="G61" s="72">
        <v>1.54</v>
      </c>
      <c r="H61" s="72">
        <v>4.96</v>
      </c>
      <c r="I61" s="73">
        <v>8.49</v>
      </c>
      <c r="J61" s="72">
        <v>84.76</v>
      </c>
      <c r="K61" s="125" t="s">
        <v>94</v>
      </c>
      <c r="L61" s="40"/>
    </row>
    <row r="62" spans="1:12" ht="15" x14ac:dyDescent="0.25">
      <c r="A62" s="23"/>
      <c r="B62" s="15"/>
      <c r="C62" s="11"/>
      <c r="D62" s="7" t="s">
        <v>28</v>
      </c>
      <c r="E62" s="51" t="s">
        <v>100</v>
      </c>
      <c r="F62" s="71">
        <v>100</v>
      </c>
      <c r="G62" s="72">
        <v>15.61</v>
      </c>
      <c r="H62" s="72">
        <v>14.8</v>
      </c>
      <c r="I62" s="73">
        <v>0.43</v>
      </c>
      <c r="J62" s="72">
        <v>197.36</v>
      </c>
      <c r="K62" s="125" t="s">
        <v>95</v>
      </c>
      <c r="L62" s="40"/>
    </row>
    <row r="63" spans="1:12" ht="15" x14ac:dyDescent="0.25">
      <c r="A63" s="23"/>
      <c r="B63" s="15"/>
      <c r="C63" s="11"/>
      <c r="D63" s="7" t="s">
        <v>29</v>
      </c>
      <c r="E63" s="51" t="s">
        <v>101</v>
      </c>
      <c r="F63" s="77">
        <v>150</v>
      </c>
      <c r="G63" s="72">
        <v>5.88</v>
      </c>
      <c r="H63" s="72">
        <v>4.28</v>
      </c>
      <c r="I63" s="73">
        <v>34.29</v>
      </c>
      <c r="J63" s="72">
        <v>199.16</v>
      </c>
      <c r="K63" s="125" t="s">
        <v>96</v>
      </c>
      <c r="L63" s="40"/>
    </row>
    <row r="64" spans="1:12" ht="15" x14ac:dyDescent="0.25">
      <c r="A64" s="23"/>
      <c r="B64" s="15"/>
      <c r="C64" s="11"/>
      <c r="D64" s="7" t="s">
        <v>30</v>
      </c>
      <c r="E64" s="51" t="s">
        <v>102</v>
      </c>
      <c r="F64" s="77">
        <v>200</v>
      </c>
      <c r="G64" s="72">
        <v>0.38</v>
      </c>
      <c r="H64" s="72">
        <v>0</v>
      </c>
      <c r="I64" s="73">
        <v>25.72</v>
      </c>
      <c r="J64" s="72">
        <v>104.4</v>
      </c>
      <c r="K64" s="125" t="s">
        <v>97</v>
      </c>
      <c r="L64" s="40"/>
    </row>
    <row r="65" spans="1:12" ht="15" x14ac:dyDescent="0.25">
      <c r="A65" s="23"/>
      <c r="B65" s="15"/>
      <c r="C65" s="11"/>
      <c r="D65" s="7" t="s">
        <v>31</v>
      </c>
      <c r="E65" s="78" t="s">
        <v>57</v>
      </c>
      <c r="F65" s="79">
        <v>30</v>
      </c>
      <c r="G65" s="57">
        <v>2.2799999999999998</v>
      </c>
      <c r="H65" s="57">
        <v>0.24</v>
      </c>
      <c r="I65" s="80">
        <v>14.76</v>
      </c>
      <c r="J65" s="53">
        <v>70.319999999999993</v>
      </c>
      <c r="K65" s="134" t="s">
        <v>58</v>
      </c>
      <c r="L65" s="40"/>
    </row>
    <row r="66" spans="1:12" ht="15" x14ac:dyDescent="0.25">
      <c r="A66" s="23"/>
      <c r="B66" s="15"/>
      <c r="C66" s="11"/>
      <c r="D66" s="7" t="s">
        <v>32</v>
      </c>
      <c r="E66" s="78" t="s">
        <v>59</v>
      </c>
      <c r="F66" s="79">
        <v>50</v>
      </c>
      <c r="G66" s="72">
        <v>2.8</v>
      </c>
      <c r="H66" s="72">
        <v>0.55000000000000004</v>
      </c>
      <c r="I66" s="73">
        <v>29.7</v>
      </c>
      <c r="J66" s="72">
        <v>134.94999999999999</v>
      </c>
      <c r="K66" s="134" t="s">
        <v>60</v>
      </c>
      <c r="L66" s="40"/>
    </row>
    <row r="67" spans="1:12" ht="15" x14ac:dyDescent="0.25">
      <c r="A67" s="23"/>
      <c r="B67" s="15"/>
      <c r="C67" s="11"/>
      <c r="D67" s="6"/>
      <c r="E67" s="39"/>
      <c r="F67" s="40"/>
      <c r="G67" s="40"/>
      <c r="H67" s="40"/>
      <c r="I67" s="40"/>
      <c r="J67" s="40"/>
      <c r="K67" s="13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131"/>
      <c r="L68" s="40"/>
    </row>
    <row r="69" spans="1:12" ht="15.75" thickBot="1" x14ac:dyDescent="0.3">
      <c r="A69" s="24"/>
      <c r="B69" s="17"/>
      <c r="C69" s="8"/>
      <c r="D69" s="18" t="s">
        <v>33</v>
      </c>
      <c r="E69" s="9"/>
      <c r="F69" s="19">
        <f>SUM(F60:F68)</f>
        <v>800</v>
      </c>
      <c r="G69" s="19">
        <f t="shared" ref="G69" si="18">SUM(G60:G68)</f>
        <v>30.25</v>
      </c>
      <c r="H69" s="19">
        <f t="shared" ref="H69" si="19">SUM(H60:H68)</f>
        <v>29.78</v>
      </c>
      <c r="I69" s="19">
        <f t="shared" ref="I69" si="20">SUM(I60:I68)</f>
        <v>114.37</v>
      </c>
      <c r="J69" s="19">
        <f t="shared" ref="J69:L69" si="21">SUM(J60:J68)</f>
        <v>846.49</v>
      </c>
      <c r="K69" s="132"/>
      <c r="L69" s="19">
        <f t="shared" si="21"/>
        <v>123</v>
      </c>
    </row>
    <row r="70" spans="1:12" ht="15" x14ac:dyDescent="0.25">
      <c r="A70" s="23"/>
      <c r="B70" s="15"/>
      <c r="C70" s="82" t="s">
        <v>61</v>
      </c>
      <c r="D70" s="102" t="s">
        <v>73</v>
      </c>
      <c r="E70" s="88" t="s">
        <v>103</v>
      </c>
      <c r="F70" s="89">
        <v>100</v>
      </c>
      <c r="G70" s="90">
        <v>9.5</v>
      </c>
      <c r="H70" s="90">
        <v>7.7</v>
      </c>
      <c r="I70" s="91">
        <v>45</v>
      </c>
      <c r="J70" s="90">
        <v>287.3</v>
      </c>
      <c r="K70" s="135"/>
      <c r="L70" s="86">
        <v>36.9</v>
      </c>
    </row>
    <row r="71" spans="1:12" ht="15" x14ac:dyDescent="0.25">
      <c r="A71" s="23"/>
      <c r="B71" s="15"/>
      <c r="C71" s="82"/>
      <c r="D71" s="119" t="s">
        <v>22</v>
      </c>
      <c r="E71" s="55" t="s">
        <v>104</v>
      </c>
      <c r="F71" s="56">
        <v>200</v>
      </c>
      <c r="G71" s="104">
        <v>1.56</v>
      </c>
      <c r="H71" s="104">
        <v>1.1599999999999999</v>
      </c>
      <c r="I71" s="105">
        <v>17.28</v>
      </c>
      <c r="J71" s="104">
        <v>85.88</v>
      </c>
      <c r="K71" s="124" t="s">
        <v>105</v>
      </c>
      <c r="L71" s="86"/>
    </row>
    <row r="72" spans="1:12" ht="15" x14ac:dyDescent="0.25">
      <c r="A72" s="23"/>
      <c r="B72" s="15"/>
      <c r="C72" s="82"/>
      <c r="D72" s="6"/>
      <c r="E72" s="39"/>
      <c r="F72" s="40"/>
      <c r="G72" s="40"/>
      <c r="H72" s="40"/>
      <c r="I72" s="40"/>
      <c r="J72" s="40"/>
      <c r="K72" s="131"/>
      <c r="L72" s="40"/>
    </row>
    <row r="73" spans="1:12" ht="15" x14ac:dyDescent="0.25">
      <c r="A73" s="23"/>
      <c r="B73" s="15"/>
      <c r="C73" s="82"/>
      <c r="D73" s="18" t="s">
        <v>33</v>
      </c>
      <c r="E73" s="83"/>
      <c r="F73" s="84">
        <f>F71+F70</f>
        <v>300</v>
      </c>
      <c r="G73" s="84">
        <f t="shared" ref="G73:J73" si="22">G71+G70</f>
        <v>11.06</v>
      </c>
      <c r="H73" s="84">
        <f t="shared" si="22"/>
        <v>8.86</v>
      </c>
      <c r="I73" s="84">
        <f t="shared" si="22"/>
        <v>62.28</v>
      </c>
      <c r="J73" s="84">
        <f t="shared" si="22"/>
        <v>373.18</v>
      </c>
      <c r="K73" s="141"/>
      <c r="L73" s="84">
        <f>SUM(L70:L72)</f>
        <v>36.9</v>
      </c>
    </row>
    <row r="74" spans="1:12" ht="15.75" customHeight="1" thickBot="1" x14ac:dyDescent="0.25">
      <c r="A74" s="28">
        <f>A52</f>
        <v>1</v>
      </c>
      <c r="B74" s="29">
        <f>B52</f>
        <v>3</v>
      </c>
      <c r="C74" s="171" t="s">
        <v>4</v>
      </c>
      <c r="D74" s="172"/>
      <c r="E74" s="30"/>
      <c r="F74" s="31">
        <f>F59+F69+F73</f>
        <v>1655</v>
      </c>
      <c r="G74" s="31">
        <f t="shared" ref="G74:J74" si="23">G59+G69+G73</f>
        <v>201.75</v>
      </c>
      <c r="H74" s="31">
        <f t="shared" si="23"/>
        <v>59.019999999999996</v>
      </c>
      <c r="I74" s="31">
        <f t="shared" si="23"/>
        <v>236.39000000000001</v>
      </c>
      <c r="J74" s="31">
        <f t="shared" si="23"/>
        <v>1717.24</v>
      </c>
      <c r="K74" s="30"/>
      <c r="L74" s="31">
        <f>L59+L69+L73</f>
        <v>246</v>
      </c>
    </row>
    <row r="75" spans="1:12" ht="15" x14ac:dyDescent="0.25">
      <c r="A75" s="20">
        <v>1</v>
      </c>
      <c r="B75" s="21">
        <v>4</v>
      </c>
      <c r="C75" s="22" t="s">
        <v>20</v>
      </c>
      <c r="D75" s="5" t="s">
        <v>21</v>
      </c>
      <c r="E75" s="96" t="s">
        <v>106</v>
      </c>
      <c r="F75" s="97">
        <v>160</v>
      </c>
      <c r="G75" s="98">
        <v>16.25</v>
      </c>
      <c r="H75" s="98">
        <v>9.02</v>
      </c>
      <c r="I75" s="99">
        <v>42.66</v>
      </c>
      <c r="J75" s="98">
        <v>316.76</v>
      </c>
      <c r="K75" s="137" t="s">
        <v>107</v>
      </c>
      <c r="L75" s="38">
        <v>86.1</v>
      </c>
    </row>
    <row r="76" spans="1:12" ht="15" x14ac:dyDescent="0.25">
      <c r="A76" s="23"/>
      <c r="B76" s="15"/>
      <c r="C76" s="11"/>
      <c r="D76" s="114" t="s">
        <v>91</v>
      </c>
      <c r="E76" s="51" t="s">
        <v>109</v>
      </c>
      <c r="F76" s="77">
        <v>10</v>
      </c>
      <c r="G76" s="72">
        <v>0.08</v>
      </c>
      <c r="H76" s="72">
        <v>6.38</v>
      </c>
      <c r="I76" s="73">
        <v>0.12</v>
      </c>
      <c r="J76" s="72">
        <v>58.22</v>
      </c>
      <c r="K76" s="125" t="s">
        <v>108</v>
      </c>
      <c r="L76" s="40"/>
    </row>
    <row r="77" spans="1:12" ht="15" x14ac:dyDescent="0.25">
      <c r="A77" s="23"/>
      <c r="B77" s="15"/>
      <c r="C77" s="11"/>
      <c r="D77" s="7" t="s">
        <v>22</v>
      </c>
      <c r="E77" s="51" t="s">
        <v>70</v>
      </c>
      <c r="F77" s="77">
        <v>200</v>
      </c>
      <c r="G77" s="72">
        <v>0.18</v>
      </c>
      <c r="H77" s="72">
        <v>0.04</v>
      </c>
      <c r="I77" s="73">
        <v>15.04</v>
      </c>
      <c r="J77" s="72">
        <v>61.24</v>
      </c>
      <c r="K77" s="125" t="s">
        <v>71</v>
      </c>
      <c r="L77" s="40"/>
    </row>
    <row r="78" spans="1:12" ht="15" x14ac:dyDescent="0.25">
      <c r="A78" s="23"/>
      <c r="B78" s="15"/>
      <c r="C78" s="11"/>
      <c r="D78" s="7" t="s">
        <v>23</v>
      </c>
      <c r="E78" s="51" t="s">
        <v>86</v>
      </c>
      <c r="F78" s="77">
        <v>30</v>
      </c>
      <c r="G78" s="72">
        <v>2.25</v>
      </c>
      <c r="H78" s="72">
        <v>0.87</v>
      </c>
      <c r="I78" s="73">
        <v>15.42</v>
      </c>
      <c r="J78" s="72">
        <v>78.510000000000005</v>
      </c>
      <c r="K78" s="125" t="s">
        <v>87</v>
      </c>
      <c r="L78" s="40"/>
    </row>
    <row r="79" spans="1:12" ht="15" x14ac:dyDescent="0.25">
      <c r="A79" s="23"/>
      <c r="B79" s="15"/>
      <c r="C79" s="11"/>
      <c r="D79" s="7" t="s">
        <v>24</v>
      </c>
      <c r="E79" s="61" t="s">
        <v>45</v>
      </c>
      <c r="F79" s="62">
        <v>150</v>
      </c>
      <c r="G79" s="63">
        <v>1.2</v>
      </c>
      <c r="H79" s="64">
        <v>0.3</v>
      </c>
      <c r="I79" s="65">
        <v>11.1</v>
      </c>
      <c r="J79" s="66">
        <v>51.9</v>
      </c>
      <c r="K79" s="126" t="s">
        <v>46</v>
      </c>
      <c r="L79" s="40"/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131"/>
      <c r="L80" s="40"/>
    </row>
    <row r="81" spans="1:12" ht="15" x14ac:dyDescent="0.25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131"/>
      <c r="L81" s="40"/>
    </row>
    <row r="82" spans="1:12" ht="15" x14ac:dyDescent="0.25">
      <c r="A82" s="24"/>
      <c r="B82" s="17"/>
      <c r="C82" s="8"/>
      <c r="D82" s="18" t="s">
        <v>33</v>
      </c>
      <c r="E82" s="9"/>
      <c r="F82" s="19">
        <f>SUM(F75:F81)</f>
        <v>550</v>
      </c>
      <c r="G82" s="19">
        <f t="shared" ref="G82" si="24">SUM(G75:G81)</f>
        <v>19.959999999999997</v>
      </c>
      <c r="H82" s="19">
        <f t="shared" ref="H82" si="25">SUM(H75:H81)</f>
        <v>16.61</v>
      </c>
      <c r="I82" s="19">
        <f t="shared" ref="I82" si="26">SUM(I75:I81)</f>
        <v>84.339999999999989</v>
      </c>
      <c r="J82" s="19">
        <f t="shared" ref="J82:L82" si="27">SUM(J75:J81)</f>
        <v>566.63</v>
      </c>
      <c r="K82" s="132"/>
      <c r="L82" s="19">
        <f t="shared" si="27"/>
        <v>86.1</v>
      </c>
    </row>
    <row r="83" spans="1:12" ht="30" x14ac:dyDescent="0.25">
      <c r="A83" s="25">
        <f>A75</f>
        <v>1</v>
      </c>
      <c r="B83" s="13">
        <f>B75</f>
        <v>4</v>
      </c>
      <c r="C83" s="10" t="s">
        <v>25</v>
      </c>
      <c r="D83" s="7" t="s">
        <v>26</v>
      </c>
      <c r="E83" s="115" t="s">
        <v>115</v>
      </c>
      <c r="F83" s="116">
        <v>60</v>
      </c>
      <c r="G83" s="117">
        <v>0.53</v>
      </c>
      <c r="H83" s="117">
        <v>3.26</v>
      </c>
      <c r="I83" s="118">
        <v>1.95</v>
      </c>
      <c r="J83" s="117">
        <v>39.22</v>
      </c>
      <c r="K83" s="140" t="s">
        <v>110</v>
      </c>
      <c r="L83" s="40">
        <v>123</v>
      </c>
    </row>
    <row r="84" spans="1:12" ht="15" x14ac:dyDescent="0.25">
      <c r="A84" s="23"/>
      <c r="B84" s="15"/>
      <c r="C84" s="11"/>
      <c r="D84" s="7" t="s">
        <v>27</v>
      </c>
      <c r="E84" s="51" t="s">
        <v>116</v>
      </c>
      <c r="F84" s="71">
        <v>220</v>
      </c>
      <c r="G84" s="72">
        <v>6.12</v>
      </c>
      <c r="H84" s="72">
        <v>5.24</v>
      </c>
      <c r="I84" s="73">
        <v>13.49</v>
      </c>
      <c r="J84" s="72">
        <v>125.6</v>
      </c>
      <c r="K84" s="125" t="s">
        <v>111</v>
      </c>
      <c r="L84" s="40"/>
    </row>
    <row r="85" spans="1:12" ht="15" x14ac:dyDescent="0.25">
      <c r="A85" s="23"/>
      <c r="B85" s="15"/>
      <c r="C85" s="11"/>
      <c r="D85" s="7" t="s">
        <v>28</v>
      </c>
      <c r="E85" s="51" t="s">
        <v>117</v>
      </c>
      <c r="F85" s="71">
        <v>90</v>
      </c>
      <c r="G85" s="72">
        <v>16.47</v>
      </c>
      <c r="H85" s="72">
        <v>13.14</v>
      </c>
      <c r="I85" s="73">
        <v>8.4600000000000009</v>
      </c>
      <c r="J85" s="72">
        <v>217.98</v>
      </c>
      <c r="K85" s="125" t="s">
        <v>112</v>
      </c>
      <c r="L85" s="40"/>
    </row>
    <row r="86" spans="1:12" ht="15" x14ac:dyDescent="0.25">
      <c r="A86" s="23"/>
      <c r="B86" s="15"/>
      <c r="C86" s="11"/>
      <c r="D86" s="7" t="s">
        <v>29</v>
      </c>
      <c r="E86" s="51" t="s">
        <v>118</v>
      </c>
      <c r="F86" s="77">
        <v>150</v>
      </c>
      <c r="G86" s="72">
        <v>2.93</v>
      </c>
      <c r="H86" s="72">
        <v>4.32</v>
      </c>
      <c r="I86" s="73">
        <v>18.77</v>
      </c>
      <c r="J86" s="72">
        <v>125.64</v>
      </c>
      <c r="K86" s="125" t="s">
        <v>113</v>
      </c>
      <c r="L86" s="40"/>
    </row>
    <row r="87" spans="1:12" ht="15" x14ac:dyDescent="0.25">
      <c r="A87" s="23"/>
      <c r="B87" s="15"/>
      <c r="C87" s="11"/>
      <c r="D87" s="7" t="s">
        <v>30</v>
      </c>
      <c r="E87" s="78" t="s">
        <v>119</v>
      </c>
      <c r="F87" s="79">
        <v>200</v>
      </c>
      <c r="G87" s="57">
        <v>0.12</v>
      </c>
      <c r="H87" s="57">
        <v>0.02</v>
      </c>
      <c r="I87" s="80">
        <v>15.4</v>
      </c>
      <c r="J87" s="53">
        <v>62.26</v>
      </c>
      <c r="K87" s="134" t="s">
        <v>114</v>
      </c>
      <c r="L87" s="40"/>
    </row>
    <row r="88" spans="1:12" ht="15" x14ac:dyDescent="0.25">
      <c r="A88" s="23"/>
      <c r="B88" s="15"/>
      <c r="C88" s="11"/>
      <c r="D88" s="7" t="s">
        <v>31</v>
      </c>
      <c r="E88" s="51" t="s">
        <v>57</v>
      </c>
      <c r="F88" s="77">
        <v>40</v>
      </c>
      <c r="G88" s="72">
        <v>3.04</v>
      </c>
      <c r="H88" s="72">
        <v>0.32</v>
      </c>
      <c r="I88" s="73">
        <v>19.68</v>
      </c>
      <c r="J88" s="72">
        <v>93.76</v>
      </c>
      <c r="K88" s="125" t="s">
        <v>58</v>
      </c>
      <c r="L88" s="40"/>
    </row>
    <row r="89" spans="1:12" ht="15" x14ac:dyDescent="0.25">
      <c r="A89" s="23"/>
      <c r="B89" s="15"/>
      <c r="C89" s="11"/>
      <c r="D89" s="7" t="s">
        <v>32</v>
      </c>
      <c r="E89" s="78" t="s">
        <v>59</v>
      </c>
      <c r="F89" s="79">
        <v>50</v>
      </c>
      <c r="G89" s="72">
        <v>2.8</v>
      </c>
      <c r="H89" s="72">
        <v>0.55000000000000004</v>
      </c>
      <c r="I89" s="73">
        <v>29.7</v>
      </c>
      <c r="J89" s="72">
        <v>134.94999999999999</v>
      </c>
      <c r="K89" s="134" t="s">
        <v>60</v>
      </c>
      <c r="L89" s="40"/>
    </row>
    <row r="90" spans="1:12" ht="15" x14ac:dyDescent="0.25">
      <c r="A90" s="23"/>
      <c r="B90" s="15"/>
      <c r="C90" s="11"/>
      <c r="D90" s="6"/>
      <c r="E90" s="39"/>
      <c r="F90" s="40"/>
      <c r="G90" s="40"/>
      <c r="H90" s="40"/>
      <c r="I90" s="40"/>
      <c r="J90" s="40"/>
      <c r="K90" s="131"/>
      <c r="L90" s="40"/>
    </row>
    <row r="91" spans="1:12" ht="15" x14ac:dyDescent="0.25">
      <c r="A91" s="23"/>
      <c r="B91" s="15"/>
      <c r="C91" s="11"/>
      <c r="D91" s="6"/>
      <c r="E91" s="39"/>
      <c r="F91" s="40"/>
      <c r="G91" s="40"/>
      <c r="H91" s="40"/>
      <c r="I91" s="40"/>
      <c r="J91" s="40"/>
      <c r="K91" s="131"/>
      <c r="L91" s="40"/>
    </row>
    <row r="92" spans="1:12" ht="15.75" thickBot="1" x14ac:dyDescent="0.3">
      <c r="A92" s="24"/>
      <c r="B92" s="17"/>
      <c r="C92" s="8"/>
      <c r="D92" s="18" t="s">
        <v>33</v>
      </c>
      <c r="E92" s="9"/>
      <c r="F92" s="19">
        <f>SUM(F83:F91)</f>
        <v>810</v>
      </c>
      <c r="G92" s="19">
        <f t="shared" ref="G92" si="28">SUM(G83:G91)</f>
        <v>32.01</v>
      </c>
      <c r="H92" s="19">
        <f t="shared" ref="H92" si="29">SUM(H83:H91)</f>
        <v>26.85</v>
      </c>
      <c r="I92" s="19">
        <f t="shared" ref="I92" si="30">SUM(I83:I91)</f>
        <v>107.45</v>
      </c>
      <c r="J92" s="19">
        <f t="shared" ref="J92:L92" si="31">SUM(J83:J91)</f>
        <v>799.40999999999985</v>
      </c>
      <c r="K92" s="132"/>
      <c r="L92" s="19">
        <f t="shared" si="31"/>
        <v>123</v>
      </c>
    </row>
    <row r="93" spans="1:12" ht="15" x14ac:dyDescent="0.25">
      <c r="A93" s="23"/>
      <c r="B93" s="15"/>
      <c r="C93" s="82" t="s">
        <v>61</v>
      </c>
      <c r="D93" s="87" t="s">
        <v>21</v>
      </c>
      <c r="E93" s="96" t="s">
        <v>121</v>
      </c>
      <c r="F93" s="97">
        <v>100</v>
      </c>
      <c r="G93" s="98">
        <v>9.14</v>
      </c>
      <c r="H93" s="98">
        <v>10.74</v>
      </c>
      <c r="I93" s="99">
        <v>31.08</v>
      </c>
      <c r="J93" s="98">
        <v>257.54000000000002</v>
      </c>
      <c r="K93" s="137" t="s">
        <v>120</v>
      </c>
      <c r="L93" s="40">
        <v>36.9</v>
      </c>
    </row>
    <row r="94" spans="1:12" ht="15" x14ac:dyDescent="0.25">
      <c r="A94" s="23"/>
      <c r="B94" s="15"/>
      <c r="C94" s="82"/>
      <c r="D94" s="111" t="s">
        <v>30</v>
      </c>
      <c r="E94" s="78" t="s">
        <v>55</v>
      </c>
      <c r="F94" s="79">
        <v>200</v>
      </c>
      <c r="G94" s="57">
        <v>0.18</v>
      </c>
      <c r="H94" s="57">
        <v>0.08</v>
      </c>
      <c r="I94" s="80">
        <v>16.3</v>
      </c>
      <c r="J94" s="53">
        <v>66.64</v>
      </c>
      <c r="K94" s="134" t="s">
        <v>56</v>
      </c>
      <c r="L94" s="40"/>
    </row>
    <row r="95" spans="1:12" ht="15" x14ac:dyDescent="0.25">
      <c r="A95" s="23"/>
      <c r="B95" s="15"/>
      <c r="C95" s="82"/>
      <c r="D95" s="6"/>
      <c r="E95" s="39"/>
      <c r="F95" s="40"/>
      <c r="G95" s="40"/>
      <c r="H95" s="40"/>
      <c r="I95" s="40"/>
      <c r="J95" s="40"/>
      <c r="K95" s="131"/>
      <c r="L95" s="40"/>
    </row>
    <row r="96" spans="1:12" ht="15" x14ac:dyDescent="0.25">
      <c r="A96" s="23"/>
      <c r="B96" s="15"/>
      <c r="C96" s="82"/>
      <c r="D96" s="6"/>
      <c r="E96" s="39"/>
      <c r="F96" s="40"/>
      <c r="G96" s="40"/>
      <c r="H96" s="40"/>
      <c r="I96" s="40"/>
      <c r="J96" s="40"/>
      <c r="K96" s="131"/>
      <c r="L96" s="40"/>
    </row>
    <row r="97" spans="1:12" ht="15" x14ac:dyDescent="0.25">
      <c r="A97" s="23"/>
      <c r="B97" s="15"/>
      <c r="C97" s="82"/>
      <c r="D97" s="18" t="s">
        <v>33</v>
      </c>
      <c r="E97" s="83"/>
      <c r="F97" s="84">
        <f>F94+F93</f>
        <v>300</v>
      </c>
      <c r="G97" s="84">
        <f t="shared" ref="G97:J97" si="32">G94+G93</f>
        <v>9.32</v>
      </c>
      <c r="H97" s="84">
        <f t="shared" si="32"/>
        <v>10.82</v>
      </c>
      <c r="I97" s="84">
        <f t="shared" si="32"/>
        <v>47.379999999999995</v>
      </c>
      <c r="J97" s="84">
        <f t="shared" si="32"/>
        <v>324.18</v>
      </c>
      <c r="K97" s="141"/>
      <c r="L97" s="84">
        <f>SUM(L93:L96)</f>
        <v>36.9</v>
      </c>
    </row>
    <row r="98" spans="1:12" ht="15.75" customHeight="1" thickBot="1" x14ac:dyDescent="0.25">
      <c r="A98" s="28">
        <f>A75</f>
        <v>1</v>
      </c>
      <c r="B98" s="29">
        <f>B75</f>
        <v>4</v>
      </c>
      <c r="C98" s="171" t="s">
        <v>4</v>
      </c>
      <c r="D98" s="172"/>
      <c r="E98" s="30"/>
      <c r="F98" s="31">
        <f>F82+F92+F97</f>
        <v>1660</v>
      </c>
      <c r="G98" s="31">
        <f>G82+G92+G97</f>
        <v>61.29</v>
      </c>
      <c r="H98" s="31">
        <f t="shared" ref="H98:J98" si="33">H82+H92+H97</f>
        <v>54.28</v>
      </c>
      <c r="I98" s="31">
        <f t="shared" si="33"/>
        <v>239.17</v>
      </c>
      <c r="J98" s="31">
        <f t="shared" si="33"/>
        <v>1690.22</v>
      </c>
      <c r="K98" s="30"/>
      <c r="L98" s="31">
        <f>L97+L82+L92</f>
        <v>246</v>
      </c>
    </row>
    <row r="99" spans="1:12" ht="15" x14ac:dyDescent="0.25">
      <c r="A99" s="20">
        <v>1</v>
      </c>
      <c r="B99" s="21">
        <v>5</v>
      </c>
      <c r="C99" s="22" t="s">
        <v>20</v>
      </c>
      <c r="D99" s="5" t="s">
        <v>21</v>
      </c>
      <c r="E99" s="96" t="s">
        <v>123</v>
      </c>
      <c r="F99" s="97">
        <v>200</v>
      </c>
      <c r="G99" s="98">
        <v>7.42</v>
      </c>
      <c r="H99" s="98">
        <v>7.76</v>
      </c>
      <c r="I99" s="99">
        <v>42.2</v>
      </c>
      <c r="J99" s="98">
        <v>268.24</v>
      </c>
      <c r="K99" s="137" t="s">
        <v>122</v>
      </c>
      <c r="L99" s="38">
        <v>86.1</v>
      </c>
    </row>
    <row r="100" spans="1:12" ht="15" x14ac:dyDescent="0.25">
      <c r="A100" s="23"/>
      <c r="B100" s="15"/>
      <c r="C100" s="11"/>
      <c r="D100" s="114" t="s">
        <v>91</v>
      </c>
      <c r="E100" s="51" t="s">
        <v>92</v>
      </c>
      <c r="F100" s="77">
        <v>20</v>
      </c>
      <c r="G100" s="72">
        <v>4.4000000000000004</v>
      </c>
      <c r="H100" s="72">
        <v>5.2</v>
      </c>
      <c r="I100" s="73">
        <v>0</v>
      </c>
      <c r="J100" s="72">
        <v>64.239999999999995</v>
      </c>
      <c r="K100" s="125" t="s">
        <v>90</v>
      </c>
      <c r="L100" s="40"/>
    </row>
    <row r="101" spans="1:12" ht="15" x14ac:dyDescent="0.25">
      <c r="A101" s="23"/>
      <c r="B101" s="15"/>
      <c r="C101" s="11"/>
      <c r="D101" s="7" t="s">
        <v>22</v>
      </c>
      <c r="E101" s="55" t="s">
        <v>43</v>
      </c>
      <c r="F101" s="56">
        <v>207</v>
      </c>
      <c r="G101" s="104">
        <v>0.08</v>
      </c>
      <c r="H101" s="104">
        <v>0.02</v>
      </c>
      <c r="I101" s="105">
        <v>15</v>
      </c>
      <c r="J101" s="104">
        <v>60.5</v>
      </c>
      <c r="K101" s="124" t="s">
        <v>44</v>
      </c>
      <c r="L101" s="40"/>
    </row>
    <row r="102" spans="1:12" ht="15" x14ac:dyDescent="0.25">
      <c r="A102" s="23"/>
      <c r="B102" s="15"/>
      <c r="C102" s="11"/>
      <c r="D102" s="7" t="s">
        <v>23</v>
      </c>
      <c r="E102" s="51" t="s">
        <v>86</v>
      </c>
      <c r="F102" s="77">
        <v>30</v>
      </c>
      <c r="G102" s="72">
        <v>2.25</v>
      </c>
      <c r="H102" s="72">
        <v>0.87</v>
      </c>
      <c r="I102" s="73">
        <v>15.42</v>
      </c>
      <c r="J102" s="72">
        <v>78.510000000000005</v>
      </c>
      <c r="K102" s="125" t="s">
        <v>87</v>
      </c>
      <c r="L102" s="40"/>
    </row>
    <row r="103" spans="1:12" ht="15" x14ac:dyDescent="0.25">
      <c r="A103" s="23"/>
      <c r="B103" s="15"/>
      <c r="C103" s="11"/>
      <c r="D103" s="7" t="s">
        <v>24</v>
      </c>
      <c r="E103" s="39"/>
      <c r="F103" s="40"/>
      <c r="G103" s="40"/>
      <c r="H103" s="40"/>
      <c r="I103" s="40"/>
      <c r="J103" s="40"/>
      <c r="K103" s="131"/>
      <c r="L103" s="40"/>
    </row>
    <row r="104" spans="1:12" ht="15" x14ac:dyDescent="0.25">
      <c r="A104" s="23"/>
      <c r="B104" s="15"/>
      <c r="C104" s="11"/>
      <c r="D104" s="6" t="s">
        <v>125</v>
      </c>
      <c r="E104" s="51" t="s">
        <v>124</v>
      </c>
      <c r="F104" s="40">
        <v>65</v>
      </c>
      <c r="G104" s="72">
        <v>2.6</v>
      </c>
      <c r="H104" s="72">
        <v>9.75</v>
      </c>
      <c r="I104" s="73">
        <v>14.3</v>
      </c>
      <c r="J104" s="72">
        <v>156</v>
      </c>
      <c r="K104" s="131"/>
      <c r="L104" s="40"/>
    </row>
    <row r="105" spans="1:12" ht="15" x14ac:dyDescent="0.25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131"/>
      <c r="L105" s="40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522</v>
      </c>
      <c r="G106" s="120">
        <f>SUM(G99:G105)</f>
        <v>16.75</v>
      </c>
      <c r="H106" s="19">
        <f t="shared" ref="H106" si="34">SUM(H99:H105)</f>
        <v>23.6</v>
      </c>
      <c r="I106" s="19">
        <f t="shared" ref="I106" si="35">SUM(I99:I105)</f>
        <v>86.92</v>
      </c>
      <c r="J106" s="19">
        <f t="shared" ref="J106:L106" si="36">SUM(J99:J105)</f>
        <v>627.49</v>
      </c>
      <c r="K106" s="132"/>
      <c r="L106" s="19">
        <f t="shared" si="36"/>
        <v>86.1</v>
      </c>
    </row>
    <row r="107" spans="1:12" ht="15" x14ac:dyDescent="0.25">
      <c r="A107" s="25">
        <f>A99</f>
        <v>1</v>
      </c>
      <c r="B107" s="13">
        <f>B99</f>
        <v>5</v>
      </c>
      <c r="C107" s="10" t="s">
        <v>25</v>
      </c>
      <c r="D107" s="7" t="s">
        <v>26</v>
      </c>
      <c r="E107" s="115" t="s">
        <v>129</v>
      </c>
      <c r="F107" s="116">
        <v>60</v>
      </c>
      <c r="G107" s="117">
        <v>0.46</v>
      </c>
      <c r="H107" s="117">
        <v>3.24</v>
      </c>
      <c r="I107" s="118">
        <v>1.62</v>
      </c>
      <c r="J107" s="117">
        <v>37.5</v>
      </c>
      <c r="K107" s="140" t="s">
        <v>126</v>
      </c>
      <c r="L107" s="40">
        <v>123</v>
      </c>
    </row>
    <row r="108" spans="1:12" ht="15" x14ac:dyDescent="0.25">
      <c r="A108" s="23"/>
      <c r="B108" s="15"/>
      <c r="C108" s="11"/>
      <c r="D108" s="7" t="s">
        <v>27</v>
      </c>
      <c r="E108" s="51" t="s">
        <v>130</v>
      </c>
      <c r="F108" s="71">
        <v>210</v>
      </c>
      <c r="G108" s="72">
        <v>2.1</v>
      </c>
      <c r="H108" s="72">
        <v>5.52</v>
      </c>
      <c r="I108" s="73">
        <v>10.23</v>
      </c>
      <c r="J108" s="72">
        <v>99</v>
      </c>
      <c r="K108" s="125" t="s">
        <v>127</v>
      </c>
      <c r="L108" s="40"/>
    </row>
    <row r="109" spans="1:12" ht="15" x14ac:dyDescent="0.25">
      <c r="A109" s="23"/>
      <c r="B109" s="15"/>
      <c r="C109" s="11"/>
      <c r="D109" s="7" t="s">
        <v>28</v>
      </c>
      <c r="E109" s="51" t="s">
        <v>131</v>
      </c>
      <c r="F109" s="71">
        <v>90</v>
      </c>
      <c r="G109" s="72">
        <v>10.51</v>
      </c>
      <c r="H109" s="72">
        <v>8.9499999999999993</v>
      </c>
      <c r="I109" s="73">
        <v>7.47</v>
      </c>
      <c r="J109" s="72">
        <v>152.44999999999999</v>
      </c>
      <c r="K109" s="125" t="s">
        <v>128</v>
      </c>
      <c r="L109" s="40"/>
    </row>
    <row r="110" spans="1:12" ht="30" x14ac:dyDescent="0.25">
      <c r="A110" s="23"/>
      <c r="B110" s="15"/>
      <c r="C110" s="11"/>
      <c r="D110" s="7" t="s">
        <v>29</v>
      </c>
      <c r="E110" s="51" t="s">
        <v>53</v>
      </c>
      <c r="F110" s="77">
        <v>150</v>
      </c>
      <c r="G110" s="72">
        <v>7.47</v>
      </c>
      <c r="H110" s="72">
        <v>4.7</v>
      </c>
      <c r="I110" s="73">
        <v>32.82</v>
      </c>
      <c r="J110" s="72">
        <v>203.42</v>
      </c>
      <c r="K110" s="125" t="s">
        <v>54</v>
      </c>
      <c r="L110" s="40"/>
    </row>
    <row r="111" spans="1:12" ht="15" x14ac:dyDescent="0.25">
      <c r="A111" s="23"/>
      <c r="B111" s="15"/>
      <c r="C111" s="11"/>
      <c r="D111" s="7" t="s">
        <v>30</v>
      </c>
      <c r="E111" s="106" t="s">
        <v>82</v>
      </c>
      <c r="F111" s="107">
        <v>200</v>
      </c>
      <c r="G111" s="108">
        <v>0.06</v>
      </c>
      <c r="H111" s="108">
        <v>0</v>
      </c>
      <c r="I111" s="109">
        <v>15.34</v>
      </c>
      <c r="J111" s="108">
        <v>61.6</v>
      </c>
      <c r="K111" s="139" t="s">
        <v>83</v>
      </c>
      <c r="L111" s="40"/>
    </row>
    <row r="112" spans="1:12" ht="15" x14ac:dyDescent="0.25">
      <c r="A112" s="23"/>
      <c r="B112" s="15"/>
      <c r="C112" s="11"/>
      <c r="D112" s="7" t="s">
        <v>31</v>
      </c>
      <c r="E112" s="51" t="s">
        <v>57</v>
      </c>
      <c r="F112" s="77">
        <v>40</v>
      </c>
      <c r="G112" s="72">
        <v>3.04</v>
      </c>
      <c r="H112" s="72">
        <v>0.32</v>
      </c>
      <c r="I112" s="73">
        <v>19.68</v>
      </c>
      <c r="J112" s="72">
        <v>93.76</v>
      </c>
      <c r="K112" s="125" t="s">
        <v>58</v>
      </c>
      <c r="L112" s="40"/>
    </row>
    <row r="113" spans="1:12" ht="15" x14ac:dyDescent="0.25">
      <c r="A113" s="23"/>
      <c r="B113" s="15"/>
      <c r="C113" s="11"/>
      <c r="D113" s="7" t="s">
        <v>32</v>
      </c>
      <c r="E113" s="78" t="s">
        <v>59</v>
      </c>
      <c r="F113" s="79">
        <v>50</v>
      </c>
      <c r="G113" s="72">
        <v>2.8</v>
      </c>
      <c r="H113" s="72">
        <v>0.55000000000000004</v>
      </c>
      <c r="I113" s="73">
        <v>29.7</v>
      </c>
      <c r="J113" s="72">
        <v>134.94999999999999</v>
      </c>
      <c r="K113" s="134" t="s">
        <v>60</v>
      </c>
      <c r="L113" s="40"/>
    </row>
    <row r="114" spans="1:12" ht="15" x14ac:dyDescent="0.25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131"/>
      <c r="L114" s="40"/>
    </row>
    <row r="115" spans="1:12" ht="15" x14ac:dyDescent="0.25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131"/>
      <c r="L115" s="40"/>
    </row>
    <row r="116" spans="1:12" ht="15.75" thickBot="1" x14ac:dyDescent="0.3">
      <c r="A116" s="24"/>
      <c r="B116" s="17"/>
      <c r="C116" s="8"/>
      <c r="D116" s="18" t="s">
        <v>33</v>
      </c>
      <c r="E116" s="9"/>
      <c r="F116" s="19">
        <f>SUM(F107:F115)</f>
        <v>800</v>
      </c>
      <c r="G116" s="19">
        <f t="shared" ref="G116" si="37">SUM(G107:G115)</f>
        <v>26.439999999999998</v>
      </c>
      <c r="H116" s="19">
        <f t="shared" ref="H116" si="38">SUM(H107:H115)</f>
        <v>23.28</v>
      </c>
      <c r="I116" s="19">
        <f t="shared" ref="I116" si="39">SUM(I107:I115)</f>
        <v>116.86</v>
      </c>
      <c r="J116" s="19">
        <f t="shared" ref="J116:L116" si="40">SUM(J107:J115)</f>
        <v>782.68000000000006</v>
      </c>
      <c r="K116" s="132"/>
      <c r="L116" s="19">
        <f t="shared" si="40"/>
        <v>123</v>
      </c>
    </row>
    <row r="117" spans="1:12" ht="15" x14ac:dyDescent="0.25">
      <c r="A117" s="23"/>
      <c r="B117" s="15"/>
      <c r="C117" s="82" t="s">
        <v>61</v>
      </c>
      <c r="D117" s="121" t="s">
        <v>132</v>
      </c>
      <c r="E117" s="88" t="s">
        <v>134</v>
      </c>
      <c r="F117" s="89">
        <v>80</v>
      </c>
      <c r="G117" s="90">
        <v>5.94</v>
      </c>
      <c r="H117" s="90">
        <v>9.92</v>
      </c>
      <c r="I117" s="91">
        <v>23.3</v>
      </c>
      <c r="J117" s="90">
        <v>207.46</v>
      </c>
      <c r="K117" s="135"/>
      <c r="L117" s="40">
        <v>36.9</v>
      </c>
    </row>
    <row r="118" spans="1:12" ht="15" x14ac:dyDescent="0.25">
      <c r="A118" s="23"/>
      <c r="B118" s="15"/>
      <c r="C118" s="82"/>
      <c r="D118" s="111" t="s">
        <v>125</v>
      </c>
      <c r="E118" s="55" t="s">
        <v>135</v>
      </c>
      <c r="F118" s="56">
        <v>50</v>
      </c>
      <c r="G118" s="104">
        <v>1.88</v>
      </c>
      <c r="H118" s="104">
        <v>7.0000000000000007E-2</v>
      </c>
      <c r="I118" s="105">
        <v>8.49</v>
      </c>
      <c r="J118" s="104">
        <v>42.11</v>
      </c>
      <c r="K118" s="124" t="s">
        <v>133</v>
      </c>
      <c r="L118" s="40"/>
    </row>
    <row r="119" spans="1:12" ht="15" x14ac:dyDescent="0.25">
      <c r="A119" s="23"/>
      <c r="B119" s="15"/>
      <c r="C119" s="82"/>
      <c r="D119" s="111" t="s">
        <v>30</v>
      </c>
      <c r="E119" s="51" t="s">
        <v>102</v>
      </c>
      <c r="F119" s="77">
        <v>200</v>
      </c>
      <c r="G119" s="72">
        <v>0.38</v>
      </c>
      <c r="H119" s="72">
        <v>0</v>
      </c>
      <c r="I119" s="73">
        <v>25.72</v>
      </c>
      <c r="J119" s="72">
        <v>104.4</v>
      </c>
      <c r="K119" s="125" t="s">
        <v>97</v>
      </c>
      <c r="L119" s="40"/>
    </row>
    <row r="120" spans="1:12" ht="15" x14ac:dyDescent="0.25">
      <c r="A120" s="23"/>
      <c r="B120" s="15"/>
      <c r="C120" s="82"/>
      <c r="D120" s="18" t="s">
        <v>33</v>
      </c>
      <c r="E120" s="83"/>
      <c r="F120" s="84">
        <f>F119+F118+F117</f>
        <v>330</v>
      </c>
      <c r="G120" s="84">
        <f t="shared" ref="G120:J120" si="41">G119+G118+G117</f>
        <v>8.1999999999999993</v>
      </c>
      <c r="H120" s="84">
        <f t="shared" si="41"/>
        <v>9.99</v>
      </c>
      <c r="I120" s="84">
        <f t="shared" si="41"/>
        <v>57.510000000000005</v>
      </c>
      <c r="J120" s="84">
        <f t="shared" si="41"/>
        <v>353.97</v>
      </c>
      <c r="K120" s="141"/>
      <c r="L120" s="84">
        <f>SUM(L117:L119)</f>
        <v>36.9</v>
      </c>
    </row>
    <row r="121" spans="1:12" ht="15.75" customHeight="1" thickBot="1" x14ac:dyDescent="0.25">
      <c r="A121" s="28">
        <f>A99</f>
        <v>1</v>
      </c>
      <c r="B121" s="29">
        <f>B99</f>
        <v>5</v>
      </c>
      <c r="C121" s="171" t="s">
        <v>4</v>
      </c>
      <c r="D121" s="172"/>
      <c r="E121" s="30"/>
      <c r="F121" s="31">
        <f>F106+F116+F120</f>
        <v>1652</v>
      </c>
      <c r="G121" s="31">
        <f t="shared" ref="G121:J121" si="42">G106+G116+G120</f>
        <v>51.39</v>
      </c>
      <c r="H121" s="31">
        <f t="shared" si="42"/>
        <v>56.870000000000005</v>
      </c>
      <c r="I121" s="31">
        <f t="shared" si="42"/>
        <v>261.29000000000002</v>
      </c>
      <c r="J121" s="31">
        <f t="shared" si="42"/>
        <v>1764.14</v>
      </c>
      <c r="K121" s="30"/>
      <c r="L121" s="31">
        <f>L106+L116+L120</f>
        <v>246</v>
      </c>
    </row>
    <row r="122" spans="1:12" ht="25.5" x14ac:dyDescent="0.25">
      <c r="A122" s="20">
        <v>2</v>
      </c>
      <c r="B122" s="21">
        <v>1</v>
      </c>
      <c r="C122" s="22" t="s">
        <v>20</v>
      </c>
      <c r="D122" s="5" t="s">
        <v>21</v>
      </c>
      <c r="E122" s="37" t="s">
        <v>85</v>
      </c>
      <c r="F122" s="38">
        <v>155</v>
      </c>
      <c r="G122" s="38">
        <v>5.89</v>
      </c>
      <c r="H122" s="38">
        <v>6.66</v>
      </c>
      <c r="I122" s="38">
        <v>26.31</v>
      </c>
      <c r="J122" s="38">
        <v>184.51</v>
      </c>
      <c r="K122" s="122" t="s">
        <v>40</v>
      </c>
      <c r="L122" s="38">
        <v>86.1</v>
      </c>
    </row>
    <row r="123" spans="1:12" ht="15" x14ac:dyDescent="0.25">
      <c r="A123" s="23"/>
      <c r="B123" s="15"/>
      <c r="C123" s="11"/>
      <c r="D123" s="6" t="s">
        <v>136</v>
      </c>
      <c r="E123" s="51" t="s">
        <v>41</v>
      </c>
      <c r="F123" s="52">
        <v>50</v>
      </c>
      <c r="G123" s="53">
        <v>2.77</v>
      </c>
      <c r="H123" s="53">
        <v>4.96</v>
      </c>
      <c r="I123" s="54">
        <v>19.77</v>
      </c>
      <c r="J123" s="53">
        <v>123.04</v>
      </c>
      <c r="K123" s="123" t="s">
        <v>42</v>
      </c>
      <c r="L123" s="40"/>
    </row>
    <row r="124" spans="1:12" ht="15" x14ac:dyDescent="0.25">
      <c r="A124" s="23"/>
      <c r="B124" s="15"/>
      <c r="C124" s="11"/>
      <c r="D124" s="7" t="s">
        <v>22</v>
      </c>
      <c r="E124" s="51" t="s">
        <v>70</v>
      </c>
      <c r="F124" s="77">
        <v>200</v>
      </c>
      <c r="G124" s="72">
        <v>0.18</v>
      </c>
      <c r="H124" s="72">
        <v>0.04</v>
      </c>
      <c r="I124" s="73">
        <v>15.04</v>
      </c>
      <c r="J124" s="72">
        <v>61.24</v>
      </c>
      <c r="K124" s="125" t="s">
        <v>71</v>
      </c>
      <c r="L124" s="40"/>
    </row>
    <row r="125" spans="1:12" ht="15" x14ac:dyDescent="0.25">
      <c r="A125" s="23"/>
      <c r="B125" s="15"/>
      <c r="C125" s="11"/>
      <c r="D125" s="7" t="s">
        <v>23</v>
      </c>
      <c r="E125" s="51"/>
      <c r="F125" s="77"/>
      <c r="G125" s="104"/>
      <c r="H125" s="104"/>
      <c r="I125" s="105"/>
      <c r="J125" s="104"/>
      <c r="K125" s="125"/>
      <c r="L125" s="40"/>
    </row>
    <row r="126" spans="1:12" ht="15" x14ac:dyDescent="0.25">
      <c r="A126" s="23"/>
      <c r="B126" s="15"/>
      <c r="C126" s="11"/>
      <c r="D126" s="7" t="s">
        <v>24</v>
      </c>
      <c r="E126" s="61" t="s">
        <v>45</v>
      </c>
      <c r="F126" s="62">
        <v>150</v>
      </c>
      <c r="G126" s="63">
        <v>2.4</v>
      </c>
      <c r="H126" s="64">
        <v>0.75</v>
      </c>
      <c r="I126" s="65">
        <v>31.5</v>
      </c>
      <c r="J126" s="66">
        <v>142.35</v>
      </c>
      <c r="K126" s="126" t="s">
        <v>46</v>
      </c>
      <c r="L126" s="40"/>
    </row>
    <row r="127" spans="1:12" ht="15" x14ac:dyDescent="0.25">
      <c r="A127" s="23"/>
      <c r="B127" s="15"/>
      <c r="C127" s="11"/>
      <c r="D127" s="6"/>
      <c r="E127" s="39"/>
      <c r="F127" s="40"/>
      <c r="G127" s="40"/>
      <c r="H127" s="40"/>
      <c r="I127" s="40"/>
      <c r="J127" s="40"/>
      <c r="K127" s="131"/>
      <c r="L127" s="40"/>
    </row>
    <row r="128" spans="1:12" ht="15" x14ac:dyDescent="0.25">
      <c r="A128" s="23"/>
      <c r="B128" s="15"/>
      <c r="C128" s="11"/>
      <c r="D128" s="6"/>
      <c r="E128" s="39"/>
      <c r="F128" s="40"/>
      <c r="G128" s="40"/>
      <c r="H128" s="40"/>
      <c r="I128" s="40"/>
      <c r="J128" s="40"/>
      <c r="K128" s="131"/>
      <c r="L128" s="40"/>
    </row>
    <row r="129" spans="1:12" ht="15" x14ac:dyDescent="0.25">
      <c r="A129" s="24"/>
      <c r="B129" s="17"/>
      <c r="C129" s="8"/>
      <c r="D129" s="18" t="s">
        <v>33</v>
      </c>
      <c r="E129" s="9"/>
      <c r="F129" s="19">
        <f>SUM(F122:F128)</f>
        <v>555</v>
      </c>
      <c r="G129" s="19">
        <f t="shared" ref="G129:J129" si="43">SUM(G122:G128)</f>
        <v>11.24</v>
      </c>
      <c r="H129" s="19">
        <f t="shared" si="43"/>
        <v>12.41</v>
      </c>
      <c r="I129" s="19">
        <f t="shared" si="43"/>
        <v>92.62</v>
      </c>
      <c r="J129" s="19">
        <f t="shared" si="43"/>
        <v>511.14</v>
      </c>
      <c r="K129" s="132"/>
      <c r="L129" s="19">
        <f t="shared" ref="L129" si="44">SUM(L122:L128)</f>
        <v>86.1</v>
      </c>
    </row>
    <row r="130" spans="1:12" ht="15" x14ac:dyDescent="0.25">
      <c r="A130" s="25">
        <f>A122</f>
        <v>2</v>
      </c>
      <c r="B130" s="13">
        <f>B122</f>
        <v>1</v>
      </c>
      <c r="C130" s="10" t="s">
        <v>25</v>
      </c>
      <c r="D130" s="7" t="s">
        <v>26</v>
      </c>
      <c r="E130" s="55" t="s">
        <v>75</v>
      </c>
      <c r="F130" s="103">
        <v>60</v>
      </c>
      <c r="G130" s="104">
        <v>0.43</v>
      </c>
      <c r="H130" s="104">
        <v>3.23</v>
      </c>
      <c r="I130" s="105">
        <v>1.1599999999999999</v>
      </c>
      <c r="J130" s="104">
        <v>35.44</v>
      </c>
      <c r="K130" s="124" t="s">
        <v>76</v>
      </c>
      <c r="L130" s="40">
        <v>123</v>
      </c>
    </row>
    <row r="131" spans="1:12" ht="15" x14ac:dyDescent="0.25">
      <c r="A131" s="23"/>
      <c r="B131" s="15"/>
      <c r="C131" s="11"/>
      <c r="D131" s="7" t="s">
        <v>27</v>
      </c>
      <c r="E131" s="51" t="s">
        <v>139</v>
      </c>
      <c r="F131" s="77">
        <v>210</v>
      </c>
      <c r="G131" s="72">
        <v>7.74</v>
      </c>
      <c r="H131" s="72">
        <v>6.99</v>
      </c>
      <c r="I131" s="73">
        <v>20.56</v>
      </c>
      <c r="J131" s="72">
        <v>176.11</v>
      </c>
      <c r="K131" s="125" t="s">
        <v>137</v>
      </c>
      <c r="L131" s="40"/>
    </row>
    <row r="132" spans="1:12" ht="15" x14ac:dyDescent="0.25">
      <c r="A132" s="23"/>
      <c r="B132" s="15"/>
      <c r="C132" s="11"/>
      <c r="D132" s="7" t="s">
        <v>28</v>
      </c>
      <c r="E132" s="51" t="s">
        <v>140</v>
      </c>
      <c r="F132" s="71">
        <v>90</v>
      </c>
      <c r="G132" s="72">
        <v>13.75</v>
      </c>
      <c r="H132" s="72">
        <v>19.079999999999998</v>
      </c>
      <c r="I132" s="73">
        <v>9.06</v>
      </c>
      <c r="J132" s="72">
        <v>262.98</v>
      </c>
      <c r="K132" s="125" t="s">
        <v>138</v>
      </c>
      <c r="L132" s="40"/>
    </row>
    <row r="133" spans="1:12" ht="25.15" customHeight="1" x14ac:dyDescent="0.25">
      <c r="A133" s="23"/>
      <c r="B133" s="15"/>
      <c r="C133" s="11"/>
      <c r="D133" s="7" t="s">
        <v>29</v>
      </c>
      <c r="E133" s="51" t="s">
        <v>53</v>
      </c>
      <c r="F133" s="71">
        <v>150</v>
      </c>
      <c r="G133" s="72">
        <v>7.47</v>
      </c>
      <c r="H133" s="72">
        <v>4.7</v>
      </c>
      <c r="I133" s="73">
        <v>32.82</v>
      </c>
      <c r="J133" s="72">
        <v>203.42</v>
      </c>
      <c r="K133" s="125" t="s">
        <v>54</v>
      </c>
      <c r="L133" s="40"/>
    </row>
    <row r="134" spans="1:12" ht="15" x14ac:dyDescent="0.25">
      <c r="A134" s="23"/>
      <c r="B134" s="15"/>
      <c r="C134" s="11"/>
      <c r="D134" s="7" t="s">
        <v>30</v>
      </c>
      <c r="E134" s="78" t="s">
        <v>55</v>
      </c>
      <c r="F134" s="79">
        <v>200</v>
      </c>
      <c r="G134" s="57">
        <v>0.18</v>
      </c>
      <c r="H134" s="57">
        <v>0.08</v>
      </c>
      <c r="I134" s="80">
        <v>16.3</v>
      </c>
      <c r="J134" s="53">
        <v>66.64</v>
      </c>
      <c r="K134" s="134" t="s">
        <v>56</v>
      </c>
      <c r="L134" s="40"/>
    </row>
    <row r="135" spans="1:12" ht="15" x14ac:dyDescent="0.25">
      <c r="A135" s="23"/>
      <c r="B135" s="15"/>
      <c r="C135" s="11"/>
      <c r="D135" s="7" t="s">
        <v>31</v>
      </c>
      <c r="E135" s="78" t="s">
        <v>57</v>
      </c>
      <c r="F135" s="79">
        <v>30</v>
      </c>
      <c r="G135" s="57">
        <v>2.2799999999999998</v>
      </c>
      <c r="H135" s="57">
        <v>0.24</v>
      </c>
      <c r="I135" s="80">
        <v>14.76</v>
      </c>
      <c r="J135" s="53">
        <v>70.319999999999993</v>
      </c>
      <c r="K135" s="134" t="s">
        <v>58</v>
      </c>
      <c r="L135" s="40"/>
    </row>
    <row r="136" spans="1:12" ht="15" x14ac:dyDescent="0.25">
      <c r="A136" s="23"/>
      <c r="B136" s="15"/>
      <c r="C136" s="11"/>
      <c r="D136" s="7" t="s">
        <v>32</v>
      </c>
      <c r="E136" s="78" t="s">
        <v>59</v>
      </c>
      <c r="F136" s="79">
        <v>50</v>
      </c>
      <c r="G136" s="72">
        <v>2.8</v>
      </c>
      <c r="H136" s="72">
        <v>0.55000000000000004</v>
      </c>
      <c r="I136" s="73">
        <v>29.7</v>
      </c>
      <c r="J136" s="72">
        <v>134.94999999999999</v>
      </c>
      <c r="K136" s="134" t="s">
        <v>60</v>
      </c>
      <c r="L136" s="40"/>
    </row>
    <row r="137" spans="1:12" ht="15" x14ac:dyDescent="0.25">
      <c r="A137" s="23"/>
      <c r="B137" s="15"/>
      <c r="C137" s="11"/>
      <c r="D137" s="6"/>
      <c r="E137" s="39"/>
      <c r="F137" s="40"/>
      <c r="G137" s="40"/>
      <c r="H137" s="40"/>
      <c r="I137" s="40"/>
      <c r="J137" s="40"/>
      <c r="K137" s="131"/>
      <c r="L137" s="40"/>
    </row>
    <row r="138" spans="1:12" ht="15" x14ac:dyDescent="0.25">
      <c r="A138" s="23"/>
      <c r="B138" s="15"/>
      <c r="C138" s="11"/>
      <c r="D138" s="6"/>
      <c r="E138" s="39"/>
      <c r="F138" s="40"/>
      <c r="G138" s="40"/>
      <c r="H138" s="40"/>
      <c r="I138" s="40"/>
      <c r="J138" s="40"/>
      <c r="K138" s="131"/>
      <c r="L138" s="40"/>
    </row>
    <row r="139" spans="1:12" ht="15.75" thickBot="1" x14ac:dyDescent="0.3">
      <c r="A139" s="24"/>
      <c r="B139" s="17"/>
      <c r="C139" s="8"/>
      <c r="D139" s="18" t="s">
        <v>33</v>
      </c>
      <c r="E139" s="9"/>
      <c r="F139" s="19">
        <f>SUM(F130:F138)</f>
        <v>790</v>
      </c>
      <c r="G139" s="19">
        <f t="shared" ref="G139:J139" si="45">SUM(G130:G138)</f>
        <v>34.65</v>
      </c>
      <c r="H139" s="19">
        <f t="shared" si="45"/>
        <v>34.869999999999997</v>
      </c>
      <c r="I139" s="19">
        <f t="shared" si="45"/>
        <v>124.36000000000001</v>
      </c>
      <c r="J139" s="19">
        <f t="shared" si="45"/>
        <v>949.86000000000013</v>
      </c>
      <c r="K139" s="132"/>
      <c r="L139" s="19">
        <f t="shared" ref="L139" si="46">SUM(L130:L138)</f>
        <v>123</v>
      </c>
    </row>
    <row r="140" spans="1:12" ht="15" x14ac:dyDescent="0.25">
      <c r="A140" s="23"/>
      <c r="B140" s="15"/>
      <c r="C140" s="82" t="s">
        <v>61</v>
      </c>
      <c r="D140" s="87" t="s">
        <v>21</v>
      </c>
      <c r="E140" s="88" t="s">
        <v>62</v>
      </c>
      <c r="F140" s="89">
        <v>140</v>
      </c>
      <c r="G140" s="90">
        <v>6.71</v>
      </c>
      <c r="H140" s="90">
        <v>9.14</v>
      </c>
      <c r="I140" s="91">
        <v>27.33</v>
      </c>
      <c r="J140" s="90">
        <v>218.42</v>
      </c>
      <c r="K140" s="135" t="s">
        <v>63</v>
      </c>
      <c r="L140" s="40">
        <v>36.9</v>
      </c>
    </row>
    <row r="141" spans="1:12" ht="15" x14ac:dyDescent="0.25">
      <c r="A141" s="23"/>
      <c r="B141" s="15"/>
      <c r="C141" s="82"/>
      <c r="D141" s="92" t="s">
        <v>30</v>
      </c>
      <c r="E141" s="78" t="s">
        <v>64</v>
      </c>
      <c r="F141" s="93">
        <v>200</v>
      </c>
      <c r="G141" s="57">
        <v>0.14000000000000001</v>
      </c>
      <c r="H141" s="57">
        <v>0.06</v>
      </c>
      <c r="I141" s="80">
        <v>22.36</v>
      </c>
      <c r="J141" s="57">
        <v>90.54</v>
      </c>
      <c r="K141" s="134" t="s">
        <v>65</v>
      </c>
      <c r="L141" s="40"/>
    </row>
    <row r="142" spans="1:12" ht="15" x14ac:dyDescent="0.25">
      <c r="A142" s="23"/>
      <c r="B142" s="15"/>
      <c r="C142" s="82"/>
      <c r="D142" s="6"/>
      <c r="E142" s="39"/>
      <c r="F142" s="40"/>
      <c r="G142" s="40"/>
      <c r="H142" s="40"/>
      <c r="I142" s="40"/>
      <c r="J142" s="40"/>
      <c r="K142" s="131"/>
      <c r="L142" s="40"/>
    </row>
    <row r="143" spans="1:12" ht="15" x14ac:dyDescent="0.25">
      <c r="A143" s="23"/>
      <c r="B143" s="15"/>
      <c r="C143" s="82"/>
      <c r="D143" s="18" t="s">
        <v>33</v>
      </c>
      <c r="E143" s="83"/>
      <c r="F143" s="84">
        <f>F141+F140</f>
        <v>340</v>
      </c>
      <c r="G143" s="84">
        <f t="shared" ref="G143:J143" si="47">G141+G140</f>
        <v>6.85</v>
      </c>
      <c r="H143" s="84">
        <f t="shared" si="47"/>
        <v>9.2000000000000011</v>
      </c>
      <c r="I143" s="84">
        <f t="shared" si="47"/>
        <v>49.69</v>
      </c>
      <c r="J143" s="84">
        <f t="shared" si="47"/>
        <v>308.95999999999998</v>
      </c>
      <c r="K143" s="141"/>
      <c r="L143" s="84">
        <f>SUM(L140:L142)</f>
        <v>36.9</v>
      </c>
    </row>
    <row r="144" spans="1:12" ht="15.75" thickBot="1" x14ac:dyDescent="0.25">
      <c r="A144" s="28">
        <f>A122</f>
        <v>2</v>
      </c>
      <c r="B144" s="29">
        <f>B122</f>
        <v>1</v>
      </c>
      <c r="C144" s="171" t="s">
        <v>4</v>
      </c>
      <c r="D144" s="172"/>
      <c r="E144" s="30"/>
      <c r="F144" s="31">
        <f>F129+F139+F143</f>
        <v>1685</v>
      </c>
      <c r="G144" s="31">
        <f t="shared" ref="G144:J144" si="48">G129+G139+G143</f>
        <v>52.74</v>
      </c>
      <c r="H144" s="31">
        <f t="shared" si="48"/>
        <v>56.480000000000004</v>
      </c>
      <c r="I144" s="31">
        <f t="shared" si="48"/>
        <v>266.67</v>
      </c>
      <c r="J144" s="31">
        <f t="shared" si="48"/>
        <v>1769.96</v>
      </c>
      <c r="K144" s="30"/>
      <c r="L144" s="31">
        <f>L129+L139+L143</f>
        <v>246</v>
      </c>
    </row>
    <row r="145" spans="1:12" ht="15" x14ac:dyDescent="0.25">
      <c r="A145" s="14">
        <v>2</v>
      </c>
      <c r="B145" s="15">
        <v>2</v>
      </c>
      <c r="C145" s="22" t="s">
        <v>20</v>
      </c>
      <c r="D145" s="5" t="s">
        <v>21</v>
      </c>
      <c r="E145" s="96" t="s">
        <v>142</v>
      </c>
      <c r="F145" s="97">
        <v>150</v>
      </c>
      <c r="G145" s="98">
        <v>4.3499999999999996</v>
      </c>
      <c r="H145" s="98">
        <v>2.25</v>
      </c>
      <c r="I145" s="99">
        <v>24.15</v>
      </c>
      <c r="J145" s="98">
        <v>134.94</v>
      </c>
      <c r="K145" s="137" t="s">
        <v>141</v>
      </c>
      <c r="L145" s="38">
        <v>86.1</v>
      </c>
    </row>
    <row r="146" spans="1:12" ht="15" x14ac:dyDescent="0.25">
      <c r="A146" s="14"/>
      <c r="B146" s="15"/>
      <c r="C146" s="11"/>
      <c r="D146" s="114" t="s">
        <v>144</v>
      </c>
      <c r="E146" s="51" t="s">
        <v>145</v>
      </c>
      <c r="F146" s="40">
        <v>40</v>
      </c>
      <c r="G146" s="72">
        <v>4.76</v>
      </c>
      <c r="H146" s="72">
        <v>4.04</v>
      </c>
      <c r="I146" s="73">
        <v>0.24</v>
      </c>
      <c r="J146" s="72">
        <v>56.36</v>
      </c>
      <c r="K146" s="125" t="s">
        <v>143</v>
      </c>
      <c r="L146" s="40"/>
    </row>
    <row r="147" spans="1:12" ht="15" x14ac:dyDescent="0.25">
      <c r="A147" s="14"/>
      <c r="B147" s="15"/>
      <c r="C147" s="11"/>
      <c r="D147" s="114" t="s">
        <v>91</v>
      </c>
      <c r="E147" s="51" t="s">
        <v>109</v>
      </c>
      <c r="F147" s="77">
        <v>10</v>
      </c>
      <c r="G147" s="72">
        <v>0.08</v>
      </c>
      <c r="H147" s="72">
        <v>6.38</v>
      </c>
      <c r="I147" s="73">
        <v>0.12</v>
      </c>
      <c r="J147" s="72">
        <v>58.22</v>
      </c>
      <c r="K147" s="125" t="s">
        <v>108</v>
      </c>
      <c r="L147" s="40"/>
    </row>
    <row r="148" spans="1:12" ht="15" x14ac:dyDescent="0.25">
      <c r="A148" s="14"/>
      <c r="B148" s="15"/>
      <c r="C148" s="11"/>
      <c r="D148" s="7" t="s">
        <v>22</v>
      </c>
      <c r="E148" s="55" t="s">
        <v>89</v>
      </c>
      <c r="F148" s="56">
        <v>200</v>
      </c>
      <c r="G148" s="104">
        <v>3.9</v>
      </c>
      <c r="H148" s="104">
        <v>3.06</v>
      </c>
      <c r="I148" s="105">
        <v>16.34</v>
      </c>
      <c r="J148" s="104">
        <v>108.66</v>
      </c>
      <c r="K148" s="124" t="s">
        <v>88</v>
      </c>
      <c r="L148" s="40"/>
    </row>
    <row r="149" spans="1:12" ht="15" x14ac:dyDescent="0.25">
      <c r="A149" s="14"/>
      <c r="B149" s="15"/>
      <c r="C149" s="11"/>
      <c r="D149" s="7" t="s">
        <v>23</v>
      </c>
      <c r="E149" s="51" t="s">
        <v>86</v>
      </c>
      <c r="F149" s="77">
        <v>30</v>
      </c>
      <c r="G149" s="72">
        <v>2.25</v>
      </c>
      <c r="H149" s="72">
        <v>0.87</v>
      </c>
      <c r="I149" s="73">
        <v>15.42</v>
      </c>
      <c r="J149" s="72">
        <v>78.510000000000005</v>
      </c>
      <c r="K149" s="125" t="s">
        <v>87</v>
      </c>
      <c r="L149" s="40"/>
    </row>
    <row r="150" spans="1:12" ht="15" x14ac:dyDescent="0.25">
      <c r="A150" s="14"/>
      <c r="B150" s="15"/>
      <c r="C150" s="11"/>
      <c r="D150" s="7" t="s">
        <v>24</v>
      </c>
      <c r="E150" s="61" t="s">
        <v>45</v>
      </c>
      <c r="F150" s="62">
        <v>150</v>
      </c>
      <c r="G150" s="63">
        <v>2.4</v>
      </c>
      <c r="H150" s="64">
        <v>0.75</v>
      </c>
      <c r="I150" s="65">
        <v>31.5</v>
      </c>
      <c r="J150" s="66">
        <v>142.35</v>
      </c>
      <c r="K150" s="126" t="s">
        <v>46</v>
      </c>
      <c r="L150" s="40"/>
    </row>
    <row r="151" spans="1:12" ht="15" x14ac:dyDescent="0.25">
      <c r="A151" s="14"/>
      <c r="B151" s="15"/>
      <c r="C151" s="11"/>
      <c r="D151" s="6"/>
      <c r="E151" s="39"/>
      <c r="F151" s="40"/>
      <c r="G151" s="40"/>
      <c r="H151" s="40"/>
      <c r="I151" s="40"/>
      <c r="J151" s="40"/>
      <c r="K151" s="131"/>
      <c r="L151" s="40"/>
    </row>
    <row r="152" spans="1:12" ht="15" x14ac:dyDescent="0.25">
      <c r="A152" s="14"/>
      <c r="B152" s="15"/>
      <c r="C152" s="11"/>
      <c r="D152" s="6"/>
      <c r="E152" s="39"/>
      <c r="F152" s="40"/>
      <c r="G152" s="40"/>
      <c r="H152" s="40"/>
      <c r="I152" s="40"/>
      <c r="J152" s="40"/>
      <c r="K152" s="131"/>
      <c r="L152" s="40"/>
    </row>
    <row r="153" spans="1:12" ht="15.75" thickBot="1" x14ac:dyDescent="0.3">
      <c r="A153" s="16"/>
      <c r="B153" s="17"/>
      <c r="C153" s="8"/>
      <c r="D153" s="18" t="s">
        <v>33</v>
      </c>
      <c r="E153" s="9"/>
      <c r="F153" s="19">
        <f>SUM(F145:F152)</f>
        <v>580</v>
      </c>
      <c r="G153" s="19">
        <f t="shared" ref="G153:J153" si="49">SUM(G145:G152)</f>
        <v>17.739999999999998</v>
      </c>
      <c r="H153" s="19">
        <f t="shared" si="49"/>
        <v>17.350000000000001</v>
      </c>
      <c r="I153" s="19">
        <f t="shared" si="49"/>
        <v>87.77</v>
      </c>
      <c r="J153" s="19">
        <f t="shared" si="49"/>
        <v>579.04</v>
      </c>
      <c r="K153" s="132"/>
      <c r="L153" s="19">
        <f t="shared" ref="L153" si="50">SUM(L145:L152)</f>
        <v>86.1</v>
      </c>
    </row>
    <row r="154" spans="1:12" ht="15" x14ac:dyDescent="0.25">
      <c r="A154" s="13">
        <f>A145</f>
        <v>2</v>
      </c>
      <c r="B154" s="13">
        <f>B145</f>
        <v>2</v>
      </c>
      <c r="C154" s="10" t="s">
        <v>25</v>
      </c>
      <c r="D154" s="7" t="s">
        <v>26</v>
      </c>
      <c r="E154" s="96" t="s">
        <v>149</v>
      </c>
      <c r="F154" s="97">
        <v>60</v>
      </c>
      <c r="G154" s="98">
        <v>0.77</v>
      </c>
      <c r="H154" s="98">
        <v>3.22</v>
      </c>
      <c r="I154" s="99">
        <v>4.38</v>
      </c>
      <c r="J154" s="98">
        <v>49.59</v>
      </c>
      <c r="K154" s="100" t="s">
        <v>146</v>
      </c>
      <c r="L154" s="40">
        <v>123</v>
      </c>
    </row>
    <row r="155" spans="1:12" ht="30" x14ac:dyDescent="0.25">
      <c r="A155" s="14"/>
      <c r="B155" s="15"/>
      <c r="C155" s="11"/>
      <c r="D155" s="7" t="s">
        <v>27</v>
      </c>
      <c r="E155" s="51" t="s">
        <v>77</v>
      </c>
      <c r="F155" s="77">
        <v>225</v>
      </c>
      <c r="G155" s="72">
        <v>8.34</v>
      </c>
      <c r="H155" s="72">
        <v>8.0500000000000007</v>
      </c>
      <c r="I155" s="73">
        <v>14.36</v>
      </c>
      <c r="J155" s="72">
        <v>163.25</v>
      </c>
      <c r="K155" s="74" t="s">
        <v>78</v>
      </c>
      <c r="L155" s="40"/>
    </row>
    <row r="156" spans="1:12" ht="15" x14ac:dyDescent="0.25">
      <c r="A156" s="14"/>
      <c r="B156" s="15"/>
      <c r="C156" s="11"/>
      <c r="D156" s="7" t="s">
        <v>28</v>
      </c>
      <c r="E156" s="106" t="s">
        <v>150</v>
      </c>
      <c r="F156" s="143">
        <v>90</v>
      </c>
      <c r="G156" s="108">
        <v>11.07</v>
      </c>
      <c r="H156" s="108">
        <v>14.76</v>
      </c>
      <c r="I156" s="109">
        <v>16.02</v>
      </c>
      <c r="J156" s="108">
        <v>236.2</v>
      </c>
      <c r="K156" s="110" t="s">
        <v>147</v>
      </c>
      <c r="L156" s="40"/>
    </row>
    <row r="157" spans="1:12" ht="15" x14ac:dyDescent="0.25">
      <c r="A157" s="14"/>
      <c r="B157" s="15"/>
      <c r="C157" s="11"/>
      <c r="D157" s="7" t="s">
        <v>29</v>
      </c>
      <c r="E157" s="51" t="s">
        <v>151</v>
      </c>
      <c r="F157" s="77">
        <v>150</v>
      </c>
      <c r="G157" s="72">
        <v>5.3</v>
      </c>
      <c r="H157" s="72">
        <v>3.92</v>
      </c>
      <c r="I157" s="73">
        <v>32.81</v>
      </c>
      <c r="J157" s="72">
        <v>187.64</v>
      </c>
      <c r="K157" s="74" t="s">
        <v>148</v>
      </c>
      <c r="L157" s="40"/>
    </row>
    <row r="158" spans="1:12" ht="15" x14ac:dyDescent="0.25">
      <c r="A158" s="14"/>
      <c r="B158" s="15"/>
      <c r="C158" s="11"/>
      <c r="D158" s="7" t="s">
        <v>30</v>
      </c>
      <c r="E158" s="51" t="s">
        <v>102</v>
      </c>
      <c r="F158" s="77">
        <v>200</v>
      </c>
      <c r="G158" s="72">
        <v>0.38</v>
      </c>
      <c r="H158" s="72">
        <v>0</v>
      </c>
      <c r="I158" s="73">
        <v>25.72</v>
      </c>
      <c r="J158" s="72">
        <v>104.4</v>
      </c>
      <c r="K158" s="74" t="s">
        <v>97</v>
      </c>
      <c r="L158" s="40"/>
    </row>
    <row r="159" spans="1:12" ht="15" x14ac:dyDescent="0.25">
      <c r="A159" s="14"/>
      <c r="B159" s="15"/>
      <c r="C159" s="11"/>
      <c r="D159" s="7" t="s">
        <v>31</v>
      </c>
      <c r="E159" s="78" t="s">
        <v>57</v>
      </c>
      <c r="F159" s="79">
        <v>30</v>
      </c>
      <c r="G159" s="57">
        <v>2.2799999999999998</v>
      </c>
      <c r="H159" s="57">
        <v>0.24</v>
      </c>
      <c r="I159" s="80">
        <v>14.76</v>
      </c>
      <c r="J159" s="53">
        <v>70.319999999999993</v>
      </c>
      <c r="K159" s="81" t="s">
        <v>58</v>
      </c>
      <c r="L159" s="40"/>
    </row>
    <row r="160" spans="1:12" ht="15" x14ac:dyDescent="0.25">
      <c r="A160" s="14"/>
      <c r="B160" s="15"/>
      <c r="C160" s="11"/>
      <c r="D160" s="7" t="s">
        <v>32</v>
      </c>
      <c r="E160" s="78" t="s">
        <v>59</v>
      </c>
      <c r="F160" s="79">
        <v>40</v>
      </c>
      <c r="G160" s="72">
        <v>2.2400000000000002</v>
      </c>
      <c r="H160" s="72">
        <v>0.44</v>
      </c>
      <c r="I160" s="73">
        <v>23.76</v>
      </c>
      <c r="J160" s="72">
        <v>107.96</v>
      </c>
      <c r="K160" s="81" t="s">
        <v>60</v>
      </c>
      <c r="L160" s="40"/>
    </row>
    <row r="161" spans="1:12" ht="15" x14ac:dyDescent="0.25">
      <c r="A161" s="14"/>
      <c r="B161" s="15"/>
      <c r="C161" s="11"/>
      <c r="D161" s="6"/>
      <c r="E161" s="39"/>
      <c r="F161" s="40"/>
      <c r="G161" s="40"/>
      <c r="H161" s="40"/>
      <c r="I161" s="40"/>
      <c r="J161" s="40"/>
      <c r="K161" s="131"/>
      <c r="L161" s="40"/>
    </row>
    <row r="162" spans="1:12" ht="15" x14ac:dyDescent="0.25">
      <c r="A162" s="14"/>
      <c r="B162" s="15"/>
      <c r="C162" s="11"/>
      <c r="D162" s="6"/>
      <c r="E162" s="39"/>
      <c r="F162" s="40"/>
      <c r="G162" s="40"/>
      <c r="H162" s="40"/>
      <c r="I162" s="40"/>
      <c r="J162" s="40"/>
      <c r="K162" s="131"/>
      <c r="L162" s="40"/>
    </row>
    <row r="163" spans="1:12" ht="15.75" thickBot="1" x14ac:dyDescent="0.3">
      <c r="A163" s="16"/>
      <c r="B163" s="17"/>
      <c r="C163" s="8"/>
      <c r="D163" s="18" t="s">
        <v>33</v>
      </c>
      <c r="E163" s="9"/>
      <c r="F163" s="19">
        <f>SUM(F154:F162)</f>
        <v>795</v>
      </c>
      <c r="G163" s="19">
        <f t="shared" ref="G163:J163" si="51">SUM(G154:G162)</f>
        <v>30.380000000000003</v>
      </c>
      <c r="H163" s="19">
        <f t="shared" si="51"/>
        <v>30.630000000000003</v>
      </c>
      <c r="I163" s="19">
        <f t="shared" si="51"/>
        <v>131.81</v>
      </c>
      <c r="J163" s="19">
        <f t="shared" si="51"/>
        <v>919.3599999999999</v>
      </c>
      <c r="K163" s="132"/>
      <c r="L163" s="19">
        <f t="shared" ref="L163" si="52">SUM(L154:L162)</f>
        <v>123</v>
      </c>
    </row>
    <row r="164" spans="1:12" ht="15" x14ac:dyDescent="0.25">
      <c r="A164" s="16"/>
      <c r="B164" s="17"/>
      <c r="C164" s="82" t="s">
        <v>61</v>
      </c>
      <c r="D164" s="121" t="s">
        <v>132</v>
      </c>
      <c r="E164" s="88" t="s">
        <v>134</v>
      </c>
      <c r="F164" s="89">
        <v>80</v>
      </c>
      <c r="G164" s="90">
        <v>5.94</v>
      </c>
      <c r="H164" s="90">
        <v>9.92</v>
      </c>
      <c r="I164" s="91">
        <v>23.3</v>
      </c>
      <c r="J164" s="90">
        <v>207.46</v>
      </c>
      <c r="K164" s="135"/>
      <c r="L164" s="84">
        <v>36.9</v>
      </c>
    </row>
    <row r="165" spans="1:12" ht="15" x14ac:dyDescent="0.25">
      <c r="A165" s="16"/>
      <c r="B165" s="17"/>
      <c r="C165" s="82"/>
      <c r="D165" s="111" t="s">
        <v>125</v>
      </c>
      <c r="E165" s="55" t="s">
        <v>135</v>
      </c>
      <c r="F165" s="56">
        <v>50</v>
      </c>
      <c r="G165" s="104">
        <v>1.88</v>
      </c>
      <c r="H165" s="104">
        <v>7.0000000000000007E-2</v>
      </c>
      <c r="I165" s="105">
        <v>8.49</v>
      </c>
      <c r="J165" s="104">
        <v>42.11</v>
      </c>
      <c r="K165" s="124" t="s">
        <v>133</v>
      </c>
      <c r="L165" s="84"/>
    </row>
    <row r="166" spans="1:12" ht="15" x14ac:dyDescent="0.25">
      <c r="A166" s="16"/>
      <c r="B166" s="17"/>
      <c r="C166" s="82"/>
      <c r="D166" s="6"/>
      <c r="E166" s="39" t="s">
        <v>152</v>
      </c>
      <c r="F166" s="40">
        <v>200</v>
      </c>
      <c r="G166" s="40">
        <v>0.16</v>
      </c>
      <c r="H166" s="40">
        <v>0.16</v>
      </c>
      <c r="I166" s="40">
        <v>18.54</v>
      </c>
      <c r="J166" s="40">
        <v>76.239999999999995</v>
      </c>
      <c r="K166" s="131" t="s">
        <v>105</v>
      </c>
      <c r="L166" s="40"/>
    </row>
    <row r="167" spans="1:12" ht="15" x14ac:dyDescent="0.25">
      <c r="A167" s="16"/>
      <c r="B167" s="17"/>
      <c r="C167" s="82"/>
      <c r="D167" s="6"/>
      <c r="E167" s="39"/>
      <c r="F167" s="40"/>
      <c r="G167" s="40"/>
      <c r="H167" s="40"/>
      <c r="I167" s="40"/>
      <c r="J167" s="40"/>
      <c r="K167" s="131"/>
      <c r="L167" s="40"/>
    </row>
    <row r="168" spans="1:12" ht="15" x14ac:dyDescent="0.25">
      <c r="A168" s="16"/>
      <c r="B168" s="17"/>
      <c r="C168" s="82"/>
      <c r="D168" s="18" t="s">
        <v>33</v>
      </c>
      <c r="E168" s="83"/>
      <c r="F168" s="84">
        <f>F166+F165+F164</f>
        <v>330</v>
      </c>
      <c r="G168" s="84">
        <f t="shared" ref="G168:J168" si="53">G166+G165+G164</f>
        <v>7.98</v>
      </c>
      <c r="H168" s="84">
        <f t="shared" si="53"/>
        <v>10.15</v>
      </c>
      <c r="I168" s="84">
        <f t="shared" si="53"/>
        <v>50.33</v>
      </c>
      <c r="J168" s="84">
        <f t="shared" si="53"/>
        <v>325.81</v>
      </c>
      <c r="K168" s="141"/>
      <c r="L168" s="84">
        <f>SUM(L164:L167)</f>
        <v>36.9</v>
      </c>
    </row>
    <row r="169" spans="1:12" ht="15.75" thickBot="1" x14ac:dyDescent="0.25">
      <c r="A169" s="32">
        <f>A145</f>
        <v>2</v>
      </c>
      <c r="B169" s="32">
        <f>B145</f>
        <v>2</v>
      </c>
      <c r="C169" s="171" t="s">
        <v>4</v>
      </c>
      <c r="D169" s="172"/>
      <c r="E169" s="30"/>
      <c r="F169" s="31">
        <f>F153+F163+F168</f>
        <v>1705</v>
      </c>
      <c r="G169" s="31">
        <f t="shared" ref="G169:J169" si="54">G153+G163+G168</f>
        <v>56.100000000000009</v>
      </c>
      <c r="H169" s="31">
        <f t="shared" si="54"/>
        <v>58.13</v>
      </c>
      <c r="I169" s="31">
        <f t="shared" si="54"/>
        <v>269.90999999999997</v>
      </c>
      <c r="J169" s="31">
        <f t="shared" si="54"/>
        <v>1824.2099999999998</v>
      </c>
      <c r="K169" s="30"/>
      <c r="L169" s="31">
        <f>L153+L163+L168</f>
        <v>246</v>
      </c>
    </row>
    <row r="170" spans="1:12" ht="15" x14ac:dyDescent="0.25">
      <c r="A170" s="20">
        <v>2</v>
      </c>
      <c r="B170" s="21">
        <v>3</v>
      </c>
      <c r="C170" s="22" t="s">
        <v>20</v>
      </c>
      <c r="D170" s="5" t="s">
        <v>21</v>
      </c>
      <c r="E170" s="96" t="s">
        <v>154</v>
      </c>
      <c r="F170" s="97">
        <v>150</v>
      </c>
      <c r="G170" s="98">
        <v>16.38</v>
      </c>
      <c r="H170" s="98">
        <v>15.9</v>
      </c>
      <c r="I170" s="99">
        <v>21.62</v>
      </c>
      <c r="J170" s="98">
        <v>295.12</v>
      </c>
      <c r="K170" s="100" t="s">
        <v>153</v>
      </c>
      <c r="L170" s="38">
        <v>86.1</v>
      </c>
    </row>
    <row r="171" spans="1:12" ht="15" x14ac:dyDescent="0.25">
      <c r="A171" s="23"/>
      <c r="B171" s="15"/>
      <c r="C171" s="11"/>
      <c r="D171" s="114" t="s">
        <v>91</v>
      </c>
      <c r="E171" s="51" t="s">
        <v>109</v>
      </c>
      <c r="F171" s="77">
        <v>10</v>
      </c>
      <c r="G171" s="72">
        <v>0.08</v>
      </c>
      <c r="H171" s="72">
        <v>6.38</v>
      </c>
      <c r="I171" s="73">
        <v>0.12</v>
      </c>
      <c r="J171" s="72">
        <v>58.22</v>
      </c>
      <c r="K171" s="125" t="s">
        <v>108</v>
      </c>
      <c r="L171" s="40"/>
    </row>
    <row r="172" spans="1:12" ht="15" x14ac:dyDescent="0.25">
      <c r="A172" s="23"/>
      <c r="B172" s="15"/>
      <c r="C172" s="11"/>
      <c r="D172" s="7" t="s">
        <v>22</v>
      </c>
      <c r="E172" s="55" t="s">
        <v>43</v>
      </c>
      <c r="F172" s="56">
        <v>207</v>
      </c>
      <c r="G172" s="104">
        <v>0.08</v>
      </c>
      <c r="H172" s="104">
        <v>0.02</v>
      </c>
      <c r="I172" s="105">
        <v>15</v>
      </c>
      <c r="J172" s="104">
        <v>60.5</v>
      </c>
      <c r="K172" s="124" t="s">
        <v>44</v>
      </c>
      <c r="L172" s="40"/>
    </row>
    <row r="173" spans="1:12" ht="15.75" customHeight="1" x14ac:dyDescent="0.25">
      <c r="A173" s="23"/>
      <c r="B173" s="15"/>
      <c r="C173" s="11"/>
      <c r="D173" s="7" t="s">
        <v>23</v>
      </c>
      <c r="E173" s="51" t="s">
        <v>86</v>
      </c>
      <c r="F173" s="40">
        <v>20</v>
      </c>
      <c r="G173" s="72">
        <v>1.5</v>
      </c>
      <c r="H173" s="72">
        <v>0.57999999999999996</v>
      </c>
      <c r="I173" s="73">
        <v>10.28</v>
      </c>
      <c r="J173" s="72">
        <v>52.34</v>
      </c>
      <c r="K173" s="74" t="s">
        <v>87</v>
      </c>
      <c r="L173" s="40"/>
    </row>
    <row r="174" spans="1:12" ht="15" x14ac:dyDescent="0.25">
      <c r="A174" s="23"/>
      <c r="B174" s="15"/>
      <c r="C174" s="11"/>
      <c r="D174" s="7" t="s">
        <v>24</v>
      </c>
      <c r="E174" s="61" t="s">
        <v>45</v>
      </c>
      <c r="F174" s="62">
        <v>150</v>
      </c>
      <c r="G174" s="63">
        <v>1.65</v>
      </c>
      <c r="H174" s="64">
        <v>0.75</v>
      </c>
      <c r="I174" s="65">
        <v>13.05</v>
      </c>
      <c r="J174" s="66">
        <v>65.55</v>
      </c>
      <c r="K174" s="144" t="s">
        <v>46</v>
      </c>
      <c r="L174" s="40"/>
    </row>
    <row r="175" spans="1:12" ht="15" x14ac:dyDescent="0.2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131"/>
      <c r="L175" s="40"/>
    </row>
    <row r="176" spans="1:12" ht="15" x14ac:dyDescent="0.25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131"/>
      <c r="L176" s="40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SUM(F170:F176)</f>
        <v>537</v>
      </c>
      <c r="G177" s="19">
        <f>SUM(G170:G176)</f>
        <v>19.689999999999994</v>
      </c>
      <c r="H177" s="19">
        <f>SUM(H170:H176)</f>
        <v>23.63</v>
      </c>
      <c r="I177" s="19">
        <f>SUM(I170:I176)</f>
        <v>60.070000000000007</v>
      </c>
      <c r="J177" s="19">
        <f>SUM(J170:J176)</f>
        <v>531.73</v>
      </c>
      <c r="K177" s="132"/>
      <c r="L177" s="19">
        <f>SUM(L170:L176)</f>
        <v>86.1</v>
      </c>
    </row>
    <row r="178" spans="1:12" ht="30" x14ac:dyDescent="0.25">
      <c r="A178" s="25">
        <f>A170</f>
        <v>2</v>
      </c>
      <c r="B178" s="13">
        <f>B170</f>
        <v>3</v>
      </c>
      <c r="C178" s="10" t="s">
        <v>25</v>
      </c>
      <c r="D178" s="7" t="s">
        <v>26</v>
      </c>
      <c r="E178" s="115" t="s">
        <v>115</v>
      </c>
      <c r="F178" s="116">
        <v>60</v>
      </c>
      <c r="G178" s="117">
        <v>0.53</v>
      </c>
      <c r="H178" s="117">
        <v>3.26</v>
      </c>
      <c r="I178" s="118">
        <v>1.95</v>
      </c>
      <c r="J178" s="117">
        <v>39.22</v>
      </c>
      <c r="K178" s="145" t="s">
        <v>110</v>
      </c>
      <c r="L178" s="40">
        <v>123</v>
      </c>
    </row>
    <row r="179" spans="1:12" ht="15" x14ac:dyDescent="0.25">
      <c r="A179" s="23"/>
      <c r="B179" s="15"/>
      <c r="C179" s="11"/>
      <c r="D179" s="7" t="s">
        <v>27</v>
      </c>
      <c r="E179" s="51" t="s">
        <v>99</v>
      </c>
      <c r="F179" s="77">
        <v>210</v>
      </c>
      <c r="G179" s="72">
        <v>1.54</v>
      </c>
      <c r="H179" s="72">
        <v>4.96</v>
      </c>
      <c r="I179" s="73">
        <v>8.49</v>
      </c>
      <c r="J179" s="72">
        <v>84.76</v>
      </c>
      <c r="K179" s="74" t="s">
        <v>94</v>
      </c>
      <c r="L179" s="40"/>
    </row>
    <row r="180" spans="1:12" ht="15" x14ac:dyDescent="0.25">
      <c r="A180" s="23"/>
      <c r="B180" s="15"/>
      <c r="C180" s="11"/>
      <c r="D180" s="7" t="s">
        <v>21</v>
      </c>
      <c r="E180" s="106" t="s">
        <v>156</v>
      </c>
      <c r="F180" s="143">
        <v>150</v>
      </c>
      <c r="G180" s="108">
        <v>12.96</v>
      </c>
      <c r="H180" s="108">
        <v>20.100000000000001</v>
      </c>
      <c r="I180" s="109">
        <v>25.55</v>
      </c>
      <c r="J180" s="108">
        <v>334.94</v>
      </c>
      <c r="K180" s="110" t="s">
        <v>155</v>
      </c>
      <c r="L180" s="40"/>
    </row>
    <row r="181" spans="1:12" ht="15" x14ac:dyDescent="0.25">
      <c r="A181" s="23"/>
      <c r="B181" s="15"/>
      <c r="C181" s="11"/>
      <c r="D181" s="114" t="s">
        <v>91</v>
      </c>
      <c r="E181" s="39"/>
      <c r="F181" s="40"/>
      <c r="G181" s="40"/>
      <c r="H181" s="40"/>
      <c r="I181" s="40"/>
      <c r="J181" s="40"/>
      <c r="K181" s="131"/>
      <c r="L181" s="40"/>
    </row>
    <row r="182" spans="1:12" ht="15" x14ac:dyDescent="0.25">
      <c r="A182" s="23"/>
      <c r="B182" s="15"/>
      <c r="C182" s="11"/>
      <c r="D182" s="7" t="s">
        <v>30</v>
      </c>
      <c r="E182" s="106" t="s">
        <v>82</v>
      </c>
      <c r="F182" s="107">
        <v>200</v>
      </c>
      <c r="G182" s="108">
        <v>0.06</v>
      </c>
      <c r="H182" s="108">
        <v>0</v>
      </c>
      <c r="I182" s="109">
        <v>15.34</v>
      </c>
      <c r="J182" s="108">
        <v>61.6</v>
      </c>
      <c r="K182" s="110" t="s">
        <v>83</v>
      </c>
      <c r="L182" s="40"/>
    </row>
    <row r="183" spans="1:12" ht="15" x14ac:dyDescent="0.25">
      <c r="A183" s="23"/>
      <c r="B183" s="15"/>
      <c r="C183" s="11"/>
      <c r="D183" s="7" t="s">
        <v>31</v>
      </c>
      <c r="E183" s="51" t="s">
        <v>57</v>
      </c>
      <c r="F183" s="77">
        <v>40</v>
      </c>
      <c r="G183" s="72">
        <v>3.04</v>
      </c>
      <c r="H183" s="72">
        <v>0.32</v>
      </c>
      <c r="I183" s="73">
        <v>19.68</v>
      </c>
      <c r="J183" s="72">
        <v>93.76</v>
      </c>
      <c r="K183" s="74" t="s">
        <v>58</v>
      </c>
      <c r="L183" s="40"/>
    </row>
    <row r="184" spans="1:12" ht="15" x14ac:dyDescent="0.25">
      <c r="A184" s="23"/>
      <c r="B184" s="15"/>
      <c r="C184" s="11"/>
      <c r="D184" s="7" t="s">
        <v>32</v>
      </c>
      <c r="E184" s="78" t="s">
        <v>59</v>
      </c>
      <c r="F184" s="79">
        <v>50</v>
      </c>
      <c r="G184" s="72">
        <v>2.8</v>
      </c>
      <c r="H184" s="72">
        <v>0.55000000000000004</v>
      </c>
      <c r="I184" s="73">
        <v>29.7</v>
      </c>
      <c r="J184" s="72">
        <v>134.94999999999999</v>
      </c>
      <c r="K184" s="81" t="s">
        <v>60</v>
      </c>
      <c r="L184" s="40"/>
    </row>
    <row r="185" spans="1:12" ht="15" x14ac:dyDescent="0.25">
      <c r="A185" s="23"/>
      <c r="B185" s="15"/>
      <c r="C185" s="11"/>
      <c r="D185" s="6"/>
      <c r="E185" s="39"/>
      <c r="F185" s="40"/>
      <c r="G185" s="40"/>
      <c r="H185" s="40"/>
      <c r="I185" s="40"/>
      <c r="J185" s="40"/>
      <c r="K185" s="131"/>
      <c r="L185" s="40"/>
    </row>
    <row r="186" spans="1:12" ht="15" x14ac:dyDescent="0.25">
      <c r="A186" s="23"/>
      <c r="B186" s="15"/>
      <c r="C186" s="11"/>
      <c r="D186" s="6"/>
      <c r="E186" s="39"/>
      <c r="F186" s="40"/>
      <c r="G186" s="40"/>
      <c r="H186" s="40"/>
      <c r="I186" s="40"/>
      <c r="J186" s="40"/>
      <c r="K186" s="131"/>
      <c r="L186" s="40"/>
    </row>
    <row r="187" spans="1:12" ht="15.75" thickBot="1" x14ac:dyDescent="0.3">
      <c r="A187" s="24"/>
      <c r="B187" s="17"/>
      <c r="C187" s="8"/>
      <c r="D187" s="18" t="s">
        <v>33</v>
      </c>
      <c r="E187" s="9"/>
      <c r="F187" s="19">
        <f>SUM(F178:F186)</f>
        <v>710</v>
      </c>
      <c r="G187" s="19">
        <f t="shared" ref="G187:J187" si="55">SUM(G178:G186)</f>
        <v>20.930000000000003</v>
      </c>
      <c r="H187" s="19">
        <f t="shared" si="55"/>
        <v>29.19</v>
      </c>
      <c r="I187" s="19">
        <f t="shared" si="55"/>
        <v>100.71</v>
      </c>
      <c r="J187" s="19">
        <f t="shared" si="55"/>
        <v>749.23</v>
      </c>
      <c r="K187" s="132"/>
      <c r="L187" s="19">
        <f t="shared" ref="L187" si="56">SUM(L178:L186)</f>
        <v>123</v>
      </c>
    </row>
    <row r="188" spans="1:12" ht="15" x14ac:dyDescent="0.25">
      <c r="A188" s="23"/>
      <c r="B188" s="15"/>
      <c r="C188" s="82" t="s">
        <v>61</v>
      </c>
      <c r="D188" s="87" t="s">
        <v>21</v>
      </c>
      <c r="E188" s="96" t="s">
        <v>121</v>
      </c>
      <c r="F188" s="97">
        <v>100</v>
      </c>
      <c r="G188" s="98">
        <v>9.14</v>
      </c>
      <c r="H188" s="98">
        <v>10.74</v>
      </c>
      <c r="I188" s="99">
        <v>31.08</v>
      </c>
      <c r="J188" s="98">
        <v>257.54000000000002</v>
      </c>
      <c r="K188" s="137" t="s">
        <v>120</v>
      </c>
      <c r="L188" s="40">
        <v>36.9</v>
      </c>
    </row>
    <row r="189" spans="1:12" ht="15" x14ac:dyDescent="0.25">
      <c r="A189" s="23"/>
      <c r="B189" s="15"/>
      <c r="C189" s="82"/>
      <c r="D189" s="111" t="s">
        <v>30</v>
      </c>
      <c r="E189" s="78" t="s">
        <v>55</v>
      </c>
      <c r="F189" s="79">
        <v>200</v>
      </c>
      <c r="G189" s="57">
        <v>0.18</v>
      </c>
      <c r="H189" s="57">
        <v>0.08</v>
      </c>
      <c r="I189" s="80">
        <v>16.3</v>
      </c>
      <c r="J189" s="53">
        <v>66.64</v>
      </c>
      <c r="K189" s="134" t="s">
        <v>56</v>
      </c>
      <c r="L189" s="40"/>
    </row>
    <row r="190" spans="1:12" ht="15" x14ac:dyDescent="0.25">
      <c r="A190" s="23"/>
      <c r="B190" s="15"/>
      <c r="C190" s="82"/>
      <c r="D190" s="6"/>
      <c r="E190" s="39"/>
      <c r="F190" s="40"/>
      <c r="G190" s="40"/>
      <c r="H190" s="40"/>
      <c r="I190" s="40"/>
      <c r="J190" s="40"/>
      <c r="K190" s="131"/>
      <c r="L190" s="40"/>
    </row>
    <row r="191" spans="1:12" ht="15" x14ac:dyDescent="0.25">
      <c r="A191" s="23"/>
      <c r="B191" s="15"/>
      <c r="C191" s="82"/>
      <c r="D191" s="6"/>
      <c r="E191" s="39"/>
      <c r="F191" s="40"/>
      <c r="G191" s="40"/>
      <c r="H191" s="40"/>
      <c r="I191" s="40"/>
      <c r="J191" s="40"/>
      <c r="K191" s="131"/>
      <c r="L191" s="40"/>
    </row>
    <row r="192" spans="1:12" ht="15" x14ac:dyDescent="0.25">
      <c r="A192" s="23"/>
      <c r="B192" s="15"/>
      <c r="C192" s="82"/>
      <c r="D192" s="18" t="s">
        <v>33</v>
      </c>
      <c r="E192" s="83"/>
      <c r="F192" s="84">
        <f>F189+F188</f>
        <v>300</v>
      </c>
      <c r="G192" s="84">
        <f t="shared" ref="G192:J192" si="57">G189+G188</f>
        <v>9.32</v>
      </c>
      <c r="H192" s="84">
        <f t="shared" si="57"/>
        <v>10.82</v>
      </c>
      <c r="I192" s="84">
        <f t="shared" si="57"/>
        <v>47.379999999999995</v>
      </c>
      <c r="J192" s="84">
        <f t="shared" si="57"/>
        <v>324.18</v>
      </c>
      <c r="K192" s="141"/>
      <c r="L192" s="84">
        <f>SUM(L188:L191)</f>
        <v>36.9</v>
      </c>
    </row>
    <row r="193" spans="1:12" ht="15.75" thickBot="1" x14ac:dyDescent="0.25">
      <c r="A193" s="28">
        <f>A170</f>
        <v>2</v>
      </c>
      <c r="B193" s="29">
        <f>B170</f>
        <v>3</v>
      </c>
      <c r="C193" s="171" t="s">
        <v>4</v>
      </c>
      <c r="D193" s="172"/>
      <c r="E193" s="30"/>
      <c r="F193" s="31">
        <f>F177+F187+F192</f>
        <v>1547</v>
      </c>
      <c r="G193" s="31">
        <f t="shared" ref="G193:J193" si="58">G177+G187+G192</f>
        <v>49.94</v>
      </c>
      <c r="H193" s="31">
        <f t="shared" si="58"/>
        <v>63.64</v>
      </c>
      <c r="I193" s="31">
        <f t="shared" si="58"/>
        <v>208.16</v>
      </c>
      <c r="J193" s="31">
        <f t="shared" si="58"/>
        <v>1605.14</v>
      </c>
      <c r="K193" s="30"/>
      <c r="L193" s="31">
        <f>L177+L187+L192</f>
        <v>246</v>
      </c>
    </row>
    <row r="194" spans="1:12" ht="30" x14ac:dyDescent="0.25">
      <c r="A194" s="20">
        <v>2</v>
      </c>
      <c r="B194" s="21">
        <v>4</v>
      </c>
      <c r="C194" s="22" t="s">
        <v>20</v>
      </c>
      <c r="D194" s="5" t="s">
        <v>21</v>
      </c>
      <c r="E194" s="51" t="s">
        <v>158</v>
      </c>
      <c r="F194" s="77">
        <v>155</v>
      </c>
      <c r="G194" s="146">
        <v>4.41</v>
      </c>
      <c r="H194" s="146">
        <v>5.05</v>
      </c>
      <c r="I194" s="147">
        <v>23.36</v>
      </c>
      <c r="J194" s="146">
        <v>156.57</v>
      </c>
      <c r="K194" s="74" t="s">
        <v>157</v>
      </c>
      <c r="L194" s="38">
        <v>86.1</v>
      </c>
    </row>
    <row r="195" spans="1:12" ht="15" x14ac:dyDescent="0.25">
      <c r="A195" s="23"/>
      <c r="B195" s="15"/>
      <c r="C195" s="11"/>
      <c r="D195" s="114" t="s">
        <v>91</v>
      </c>
      <c r="E195" s="67" t="s">
        <v>159</v>
      </c>
      <c r="F195" s="68">
        <v>20</v>
      </c>
      <c r="G195" s="150">
        <v>5.68</v>
      </c>
      <c r="H195" s="150">
        <v>9.93</v>
      </c>
      <c r="I195" s="151">
        <v>0.88</v>
      </c>
      <c r="J195" s="149">
        <v>115.66</v>
      </c>
      <c r="K195" s="148" t="s">
        <v>160</v>
      </c>
      <c r="L195" s="40"/>
    </row>
    <row r="196" spans="1:12" ht="15" x14ac:dyDescent="0.25">
      <c r="A196" s="23"/>
      <c r="B196" s="15"/>
      <c r="C196" s="11"/>
      <c r="D196" s="7" t="s">
        <v>22</v>
      </c>
      <c r="E196" s="51" t="s">
        <v>70</v>
      </c>
      <c r="F196" s="77">
        <v>200</v>
      </c>
      <c r="G196" s="72">
        <v>0.18</v>
      </c>
      <c r="H196" s="72">
        <v>0.04</v>
      </c>
      <c r="I196" s="73">
        <v>15.04</v>
      </c>
      <c r="J196" s="72">
        <v>61.24</v>
      </c>
      <c r="K196" s="125" t="s">
        <v>71</v>
      </c>
      <c r="L196" s="40"/>
    </row>
    <row r="197" spans="1:12" ht="15" x14ac:dyDescent="0.25">
      <c r="A197" s="23"/>
      <c r="B197" s="15"/>
      <c r="C197" s="11"/>
      <c r="D197" s="7" t="s">
        <v>23</v>
      </c>
      <c r="E197" s="51" t="s">
        <v>86</v>
      </c>
      <c r="F197" s="77">
        <v>30</v>
      </c>
      <c r="G197" s="72">
        <v>2.25</v>
      </c>
      <c r="H197" s="72">
        <v>0.87</v>
      </c>
      <c r="I197" s="73">
        <v>15.42</v>
      </c>
      <c r="J197" s="72">
        <v>78.510000000000005</v>
      </c>
      <c r="K197" s="125" t="s">
        <v>87</v>
      </c>
      <c r="L197" s="40"/>
    </row>
    <row r="198" spans="1:12" ht="15" x14ac:dyDescent="0.25">
      <c r="A198" s="23"/>
      <c r="B198" s="15"/>
      <c r="C198" s="11"/>
      <c r="D198" s="7" t="s">
        <v>24</v>
      </c>
      <c r="E198" s="61" t="s">
        <v>45</v>
      </c>
      <c r="F198" s="62">
        <v>150</v>
      </c>
      <c r="G198" s="63">
        <v>1.65</v>
      </c>
      <c r="H198" s="64">
        <v>0.75</v>
      </c>
      <c r="I198" s="65">
        <v>13.05</v>
      </c>
      <c r="J198" s="152">
        <v>65.55</v>
      </c>
      <c r="K198" s="144" t="s">
        <v>46</v>
      </c>
      <c r="L198" s="40"/>
    </row>
    <row r="199" spans="1:12" ht="15" x14ac:dyDescent="0.25">
      <c r="A199" s="23"/>
      <c r="B199" s="15"/>
      <c r="C199" s="11"/>
      <c r="D199" s="6"/>
      <c r="E199" s="39"/>
      <c r="F199" s="40"/>
      <c r="G199" s="40"/>
      <c r="H199" s="40"/>
      <c r="I199" s="40"/>
      <c r="J199" s="40"/>
      <c r="K199" s="131"/>
      <c r="L199" s="40"/>
    </row>
    <row r="200" spans="1:12" ht="15" x14ac:dyDescent="0.25">
      <c r="A200" s="23"/>
      <c r="B200" s="15"/>
      <c r="C200" s="11"/>
      <c r="D200" s="6"/>
      <c r="E200" s="39"/>
      <c r="F200" s="40"/>
      <c r="G200" s="40"/>
      <c r="H200" s="40"/>
      <c r="I200" s="40"/>
      <c r="J200" s="40"/>
      <c r="K200" s="131"/>
      <c r="L200" s="40"/>
    </row>
    <row r="201" spans="1:12" ht="15" x14ac:dyDescent="0.25">
      <c r="A201" s="24"/>
      <c r="B201" s="17"/>
      <c r="C201" s="8"/>
      <c r="D201" s="18" t="s">
        <v>33</v>
      </c>
      <c r="E201" s="9"/>
      <c r="F201" s="19">
        <f>SUM(F194:F200)</f>
        <v>555</v>
      </c>
      <c r="G201" s="19">
        <f t="shared" ref="G201:J201" si="59">SUM(G194:G200)</f>
        <v>14.17</v>
      </c>
      <c r="H201" s="19">
        <f t="shared" si="59"/>
        <v>16.64</v>
      </c>
      <c r="I201" s="19">
        <f t="shared" si="59"/>
        <v>67.75</v>
      </c>
      <c r="J201" s="19">
        <f t="shared" si="59"/>
        <v>477.53000000000003</v>
      </c>
      <c r="K201" s="132"/>
      <c r="L201" s="19">
        <f t="shared" ref="L201" si="60">SUM(L194:L200)</f>
        <v>86.1</v>
      </c>
    </row>
    <row r="202" spans="1:12" ht="15" x14ac:dyDescent="0.25">
      <c r="A202" s="25">
        <f>A194</f>
        <v>2</v>
      </c>
      <c r="B202" s="13">
        <f>B194</f>
        <v>4</v>
      </c>
      <c r="C202" s="10" t="s">
        <v>25</v>
      </c>
      <c r="D202" s="7" t="s">
        <v>26</v>
      </c>
      <c r="E202" s="75" t="s">
        <v>47</v>
      </c>
      <c r="F202" s="52">
        <v>60</v>
      </c>
      <c r="G202" s="154">
        <v>0.95</v>
      </c>
      <c r="H202" s="154">
        <v>2.69</v>
      </c>
      <c r="I202" s="154">
        <v>5.34</v>
      </c>
      <c r="J202" s="154">
        <v>49.57</v>
      </c>
      <c r="K202" s="153" t="s">
        <v>48</v>
      </c>
      <c r="L202" s="40">
        <v>123</v>
      </c>
    </row>
    <row r="203" spans="1:12" ht="15" x14ac:dyDescent="0.25">
      <c r="A203" s="23"/>
      <c r="B203" s="15"/>
      <c r="C203" s="11"/>
      <c r="D203" s="7" t="s">
        <v>27</v>
      </c>
      <c r="E203" s="51" t="s">
        <v>116</v>
      </c>
      <c r="F203" s="71">
        <v>220</v>
      </c>
      <c r="G203" s="146">
        <v>6.12</v>
      </c>
      <c r="H203" s="146">
        <v>5.24</v>
      </c>
      <c r="I203" s="147">
        <v>13.49</v>
      </c>
      <c r="J203" s="146">
        <v>125.6</v>
      </c>
      <c r="K203" s="74" t="s">
        <v>111</v>
      </c>
      <c r="L203" s="40"/>
    </row>
    <row r="204" spans="1:12" ht="15" x14ac:dyDescent="0.25">
      <c r="A204" s="23"/>
      <c r="B204" s="15"/>
      <c r="C204" s="11"/>
      <c r="D204" s="7" t="s">
        <v>28</v>
      </c>
      <c r="E204" s="106" t="s">
        <v>163</v>
      </c>
      <c r="F204" s="143">
        <v>90</v>
      </c>
      <c r="G204" s="155">
        <v>13.82</v>
      </c>
      <c r="H204" s="155">
        <v>7.08</v>
      </c>
      <c r="I204" s="156">
        <v>11.48</v>
      </c>
      <c r="J204" s="155">
        <v>164.91</v>
      </c>
      <c r="K204" s="110" t="s">
        <v>161</v>
      </c>
      <c r="L204" s="40"/>
    </row>
    <row r="205" spans="1:12" ht="15" x14ac:dyDescent="0.25">
      <c r="A205" s="23"/>
      <c r="B205" s="15"/>
      <c r="C205" s="11"/>
      <c r="D205" s="7" t="s">
        <v>29</v>
      </c>
      <c r="E205" s="51" t="s">
        <v>164</v>
      </c>
      <c r="F205" s="77">
        <v>150</v>
      </c>
      <c r="G205" s="146">
        <v>3.17</v>
      </c>
      <c r="H205" s="146">
        <v>10.050000000000001</v>
      </c>
      <c r="I205" s="147">
        <v>24.06</v>
      </c>
      <c r="J205" s="146">
        <v>199.35</v>
      </c>
      <c r="K205" s="74" t="s">
        <v>162</v>
      </c>
      <c r="L205" s="40"/>
    </row>
    <row r="206" spans="1:12" ht="15" x14ac:dyDescent="0.25">
      <c r="A206" s="23"/>
      <c r="B206" s="15"/>
      <c r="C206" s="11"/>
      <c r="D206" s="7" t="s">
        <v>30</v>
      </c>
      <c r="E206" s="51" t="s">
        <v>102</v>
      </c>
      <c r="F206" s="77">
        <v>200</v>
      </c>
      <c r="G206" s="146">
        <v>0.38</v>
      </c>
      <c r="H206" s="146">
        <v>0</v>
      </c>
      <c r="I206" s="147">
        <v>25.72</v>
      </c>
      <c r="J206" s="146">
        <v>104.4</v>
      </c>
      <c r="K206" s="74" t="s">
        <v>97</v>
      </c>
      <c r="L206" s="40"/>
    </row>
    <row r="207" spans="1:12" ht="15" x14ac:dyDescent="0.25">
      <c r="A207" s="23"/>
      <c r="B207" s="15"/>
      <c r="C207" s="11"/>
      <c r="D207" s="7" t="s">
        <v>31</v>
      </c>
      <c r="E207" s="78" t="s">
        <v>57</v>
      </c>
      <c r="F207" s="79">
        <v>30</v>
      </c>
      <c r="G207" s="157">
        <v>2.2799999999999998</v>
      </c>
      <c r="H207" s="157">
        <v>0.24</v>
      </c>
      <c r="I207" s="158">
        <v>14.76</v>
      </c>
      <c r="J207" s="154">
        <v>70.319999999999993</v>
      </c>
      <c r="K207" s="81" t="s">
        <v>58</v>
      </c>
      <c r="L207" s="40"/>
    </row>
    <row r="208" spans="1:12" ht="15" x14ac:dyDescent="0.25">
      <c r="A208" s="23"/>
      <c r="B208" s="15"/>
      <c r="C208" s="11"/>
      <c r="D208" s="7" t="s">
        <v>32</v>
      </c>
      <c r="E208" s="78" t="s">
        <v>59</v>
      </c>
      <c r="F208" s="79">
        <v>50</v>
      </c>
      <c r="G208" s="146">
        <v>2.8</v>
      </c>
      <c r="H208" s="146">
        <v>0.55000000000000004</v>
      </c>
      <c r="I208" s="147">
        <v>29.7</v>
      </c>
      <c r="J208" s="146">
        <v>134.94999999999999</v>
      </c>
      <c r="K208" s="81" t="s">
        <v>60</v>
      </c>
      <c r="L208" s="40"/>
    </row>
    <row r="209" spans="1:12" ht="15" x14ac:dyDescent="0.25">
      <c r="A209" s="23"/>
      <c r="B209" s="15"/>
      <c r="C209" s="11"/>
      <c r="D209" s="6"/>
      <c r="E209" s="39"/>
      <c r="F209" s="40"/>
      <c r="G209" s="40"/>
      <c r="H209" s="40"/>
      <c r="I209" s="40"/>
      <c r="J209" s="40"/>
      <c r="K209" s="131"/>
      <c r="L209" s="40"/>
    </row>
    <row r="210" spans="1:12" ht="15" x14ac:dyDescent="0.25">
      <c r="A210" s="23"/>
      <c r="B210" s="15"/>
      <c r="C210" s="11"/>
      <c r="D210" s="6"/>
      <c r="E210" s="39"/>
      <c r="F210" s="40"/>
      <c r="G210" s="40"/>
      <c r="H210" s="40"/>
      <c r="I210" s="40"/>
      <c r="J210" s="40"/>
      <c r="K210" s="131"/>
      <c r="L210" s="40"/>
    </row>
    <row r="211" spans="1:12" ht="15" x14ac:dyDescent="0.25">
      <c r="A211" s="24"/>
      <c r="B211" s="17"/>
      <c r="C211" s="8"/>
      <c r="D211" s="18" t="s">
        <v>33</v>
      </c>
      <c r="E211" s="9"/>
      <c r="F211" s="19">
        <f>SUM(F202:F210)</f>
        <v>800</v>
      </c>
      <c r="G211" s="19">
        <f t="shared" ref="G211:J211" si="61">SUM(G202:G210)</f>
        <v>29.520000000000003</v>
      </c>
      <c r="H211" s="19">
        <f t="shared" si="61"/>
        <v>25.85</v>
      </c>
      <c r="I211" s="19">
        <f t="shared" si="61"/>
        <v>124.55000000000001</v>
      </c>
      <c r="J211" s="19">
        <f t="shared" si="61"/>
        <v>849.09999999999991</v>
      </c>
      <c r="K211" s="132"/>
      <c r="L211" s="19">
        <f t="shared" ref="L211" si="62">SUM(L202:L210)</f>
        <v>123</v>
      </c>
    </row>
    <row r="212" spans="1:12" ht="15" x14ac:dyDescent="0.25">
      <c r="A212" s="23"/>
      <c r="B212" s="15"/>
      <c r="C212" s="82" t="s">
        <v>61</v>
      </c>
      <c r="D212" s="153" t="s">
        <v>42</v>
      </c>
      <c r="E212" s="75" t="s">
        <v>165</v>
      </c>
      <c r="F212" s="56">
        <v>110</v>
      </c>
      <c r="G212" s="159">
        <v>7.26</v>
      </c>
      <c r="H212" s="159">
        <v>12.5</v>
      </c>
      <c r="I212" s="160">
        <v>30.62</v>
      </c>
      <c r="J212" s="159">
        <v>234.99</v>
      </c>
      <c r="K212" s="153" t="s">
        <v>42</v>
      </c>
      <c r="L212" s="40">
        <v>36.9</v>
      </c>
    </row>
    <row r="213" spans="1:12" ht="15" x14ac:dyDescent="0.25">
      <c r="A213" s="23"/>
      <c r="B213" s="15"/>
      <c r="C213" s="82"/>
      <c r="D213" s="92" t="s">
        <v>30</v>
      </c>
      <c r="E213" s="78" t="s">
        <v>64</v>
      </c>
      <c r="F213" s="93">
        <v>200</v>
      </c>
      <c r="G213" s="57">
        <v>0.14000000000000001</v>
      </c>
      <c r="H213" s="57">
        <v>0.06</v>
      </c>
      <c r="I213" s="80">
        <v>22.36</v>
      </c>
      <c r="J213" s="57">
        <v>90.54</v>
      </c>
      <c r="K213" s="134" t="s">
        <v>65</v>
      </c>
      <c r="L213" s="40"/>
    </row>
    <row r="214" spans="1:12" ht="15" x14ac:dyDescent="0.25">
      <c r="A214" s="23"/>
      <c r="B214" s="15"/>
      <c r="C214" s="82"/>
      <c r="D214" s="6"/>
      <c r="E214" s="39"/>
      <c r="F214" s="40"/>
      <c r="G214" s="40"/>
      <c r="H214" s="40"/>
      <c r="I214" s="40"/>
      <c r="J214" s="40"/>
      <c r="K214" s="131"/>
      <c r="L214" s="40"/>
    </row>
    <row r="215" spans="1:12" ht="15" x14ac:dyDescent="0.25">
      <c r="A215" s="23"/>
      <c r="B215" s="15"/>
      <c r="C215" s="82"/>
      <c r="D215" s="18" t="s">
        <v>33</v>
      </c>
      <c r="E215" s="83"/>
      <c r="F215" s="161">
        <f>F213+F212</f>
        <v>310</v>
      </c>
      <c r="G215" s="162">
        <f t="shared" ref="G215:J215" si="63">G213+G212</f>
        <v>7.3999999999999995</v>
      </c>
      <c r="H215" s="162">
        <f t="shared" si="63"/>
        <v>12.56</v>
      </c>
      <c r="I215" s="162">
        <f t="shared" si="63"/>
        <v>52.980000000000004</v>
      </c>
      <c r="J215" s="162">
        <f t="shared" si="63"/>
        <v>325.53000000000003</v>
      </c>
      <c r="K215" s="141"/>
      <c r="L215" s="84">
        <f>SUM(L212:L214)</f>
        <v>36.9</v>
      </c>
    </row>
    <row r="216" spans="1:12" ht="15.75" thickBot="1" x14ac:dyDescent="0.25">
      <c r="A216" s="28">
        <f>A194</f>
        <v>2</v>
      </c>
      <c r="B216" s="29">
        <f>B194</f>
        <v>4</v>
      </c>
      <c r="C216" s="171" t="s">
        <v>4</v>
      </c>
      <c r="D216" s="172"/>
      <c r="E216" s="30"/>
      <c r="F216" s="94">
        <f>F201+F211+F215</f>
        <v>1665</v>
      </c>
      <c r="G216" s="95">
        <f t="shared" ref="G216:J216" si="64">G201+G211+G215</f>
        <v>51.09</v>
      </c>
      <c r="H216" s="95">
        <f t="shared" si="64"/>
        <v>55.050000000000004</v>
      </c>
      <c r="I216" s="95">
        <f t="shared" si="64"/>
        <v>245.28000000000003</v>
      </c>
      <c r="J216" s="95">
        <f t="shared" si="64"/>
        <v>1652.1599999999999</v>
      </c>
      <c r="K216" s="30"/>
      <c r="L216" s="31">
        <f>L201+L211+L215</f>
        <v>246</v>
      </c>
    </row>
    <row r="217" spans="1:12" ht="15" x14ac:dyDescent="0.25">
      <c r="A217" s="20">
        <v>2</v>
      </c>
      <c r="B217" s="21">
        <v>5</v>
      </c>
      <c r="C217" s="22" t="s">
        <v>20</v>
      </c>
      <c r="D217" s="5" t="s">
        <v>21</v>
      </c>
      <c r="E217" s="96" t="s">
        <v>166</v>
      </c>
      <c r="F217" s="97">
        <v>130</v>
      </c>
      <c r="G217" s="98">
        <v>10.83</v>
      </c>
      <c r="H217" s="98">
        <v>15.47</v>
      </c>
      <c r="I217" s="99">
        <v>2.73</v>
      </c>
      <c r="J217" s="98">
        <v>193.47</v>
      </c>
      <c r="K217" s="100" t="s">
        <v>167</v>
      </c>
      <c r="L217" s="38">
        <v>86.1</v>
      </c>
    </row>
    <row r="218" spans="1:12" ht="15" x14ac:dyDescent="0.25">
      <c r="A218" s="23"/>
      <c r="B218" s="15"/>
      <c r="C218" s="11"/>
      <c r="D218" s="163" t="s">
        <v>74</v>
      </c>
      <c r="E218" s="67" t="s">
        <v>168</v>
      </c>
      <c r="F218" s="68">
        <v>60</v>
      </c>
      <c r="G218" s="69">
        <v>0.42</v>
      </c>
      <c r="H218" s="69">
        <v>0.06</v>
      </c>
      <c r="I218" s="70">
        <v>1.1399999999999999</v>
      </c>
      <c r="J218" s="101">
        <v>6.78</v>
      </c>
      <c r="K218" s="148" t="s">
        <v>169</v>
      </c>
      <c r="L218" s="40"/>
    </row>
    <row r="219" spans="1:12" ht="15" x14ac:dyDescent="0.25">
      <c r="A219" s="23"/>
      <c r="B219" s="15"/>
      <c r="C219" s="11"/>
      <c r="D219" s="7" t="s">
        <v>22</v>
      </c>
      <c r="E219" s="55" t="s">
        <v>43</v>
      </c>
      <c r="F219" s="56">
        <v>207</v>
      </c>
      <c r="G219" s="104">
        <v>0.08</v>
      </c>
      <c r="H219" s="104">
        <v>0.02</v>
      </c>
      <c r="I219" s="105">
        <v>15</v>
      </c>
      <c r="J219" s="104">
        <v>60.5</v>
      </c>
      <c r="K219" s="124" t="s">
        <v>44</v>
      </c>
      <c r="L219" s="40"/>
    </row>
    <row r="220" spans="1:12" ht="15" x14ac:dyDescent="0.25">
      <c r="A220" s="23"/>
      <c r="B220" s="15"/>
      <c r="C220" s="11"/>
      <c r="D220" s="7" t="s">
        <v>23</v>
      </c>
      <c r="E220" s="51" t="s">
        <v>57</v>
      </c>
      <c r="F220" s="77">
        <v>40</v>
      </c>
      <c r="G220" s="72">
        <v>3.04</v>
      </c>
      <c r="H220" s="72">
        <v>0.32</v>
      </c>
      <c r="I220" s="73">
        <v>19.68</v>
      </c>
      <c r="J220" s="72">
        <v>93.76</v>
      </c>
      <c r="K220" s="125" t="s">
        <v>58</v>
      </c>
      <c r="L220" s="40"/>
    </row>
    <row r="221" spans="1:12" ht="15" x14ac:dyDescent="0.25">
      <c r="A221" s="23"/>
      <c r="B221" s="15"/>
      <c r="C221" s="11"/>
      <c r="D221" s="7" t="s">
        <v>24</v>
      </c>
      <c r="E221" s="39"/>
      <c r="F221" s="40"/>
      <c r="G221" s="40"/>
      <c r="H221" s="40"/>
      <c r="I221" s="40"/>
      <c r="J221" s="40"/>
      <c r="K221" s="131"/>
      <c r="L221" s="40"/>
    </row>
    <row r="222" spans="1:12" ht="15" x14ac:dyDescent="0.25">
      <c r="A222" s="23"/>
      <c r="B222" s="15"/>
      <c r="C222" s="11"/>
      <c r="D222" s="6" t="s">
        <v>125</v>
      </c>
      <c r="E222" s="51" t="s">
        <v>124</v>
      </c>
      <c r="F222" s="40">
        <v>65</v>
      </c>
      <c r="G222" s="72">
        <v>2.6</v>
      </c>
      <c r="H222" s="72">
        <v>9.75</v>
      </c>
      <c r="I222" s="73">
        <v>14.3</v>
      </c>
      <c r="J222" s="72">
        <v>156</v>
      </c>
      <c r="K222" s="131"/>
      <c r="L222" s="40"/>
    </row>
    <row r="223" spans="1:12" ht="15" x14ac:dyDescent="0.25">
      <c r="A223" s="23"/>
      <c r="B223" s="15"/>
      <c r="C223" s="11"/>
      <c r="D223" s="6"/>
      <c r="E223" s="39"/>
      <c r="F223" s="40"/>
      <c r="G223" s="40"/>
      <c r="H223" s="40"/>
      <c r="I223" s="40"/>
      <c r="J223" s="40"/>
      <c r="K223" s="131"/>
      <c r="L223" s="40"/>
    </row>
    <row r="224" spans="1:12" ht="15.75" customHeight="1" x14ac:dyDescent="0.25">
      <c r="A224" s="24"/>
      <c r="B224" s="17"/>
      <c r="C224" s="8"/>
      <c r="D224" s="18" t="s">
        <v>33</v>
      </c>
      <c r="E224" s="9"/>
      <c r="F224" s="19">
        <f>SUM(F217:F223)</f>
        <v>502</v>
      </c>
      <c r="G224" s="19">
        <f t="shared" ref="G224:J224" si="65">SUM(G217:G223)</f>
        <v>16.970000000000002</v>
      </c>
      <c r="H224" s="19">
        <f t="shared" si="65"/>
        <v>25.62</v>
      </c>
      <c r="I224" s="19">
        <f t="shared" si="65"/>
        <v>52.849999999999994</v>
      </c>
      <c r="J224" s="19">
        <f t="shared" si="65"/>
        <v>510.51</v>
      </c>
      <c r="K224" s="132"/>
      <c r="L224" s="19">
        <f t="shared" ref="L224" si="66">SUM(L217:L223)</f>
        <v>86.1</v>
      </c>
    </row>
    <row r="225" spans="1:12" ht="15" x14ac:dyDescent="0.25">
      <c r="A225" s="25">
        <f>A217</f>
        <v>2</v>
      </c>
      <c r="B225" s="13">
        <f>B217</f>
        <v>5</v>
      </c>
      <c r="C225" s="10" t="s">
        <v>25</v>
      </c>
      <c r="D225" s="7" t="s">
        <v>26</v>
      </c>
      <c r="E225" s="67" t="s">
        <v>172</v>
      </c>
      <c r="F225" s="116">
        <v>60</v>
      </c>
      <c r="G225" s="117">
        <v>0.6</v>
      </c>
      <c r="H225" s="117">
        <v>2.72</v>
      </c>
      <c r="I225" s="118">
        <v>2</v>
      </c>
      <c r="J225" s="117">
        <v>34.909999999999997</v>
      </c>
      <c r="K225" s="164" t="s">
        <v>170</v>
      </c>
      <c r="L225" s="40">
        <v>123</v>
      </c>
    </row>
    <row r="226" spans="1:12" ht="15" x14ac:dyDescent="0.25">
      <c r="A226" s="23"/>
      <c r="B226" s="15"/>
      <c r="C226" s="11"/>
      <c r="D226" s="7" t="s">
        <v>27</v>
      </c>
      <c r="E226" s="51" t="s">
        <v>130</v>
      </c>
      <c r="F226" s="71">
        <v>210</v>
      </c>
      <c r="G226" s="72">
        <v>2.1</v>
      </c>
      <c r="H226" s="72">
        <v>5.52</v>
      </c>
      <c r="I226" s="73">
        <v>10.23</v>
      </c>
      <c r="J226" s="72">
        <v>99</v>
      </c>
      <c r="K226" s="74" t="s">
        <v>127</v>
      </c>
      <c r="L226" s="40"/>
    </row>
    <row r="227" spans="1:12" ht="15" x14ac:dyDescent="0.25">
      <c r="A227" s="23"/>
      <c r="B227" s="15"/>
      <c r="C227" s="11"/>
      <c r="D227" s="7" t="s">
        <v>28</v>
      </c>
      <c r="E227" s="106" t="s">
        <v>173</v>
      </c>
      <c r="F227" s="143">
        <v>90</v>
      </c>
      <c r="G227" s="108">
        <v>17.3</v>
      </c>
      <c r="H227" s="108">
        <v>11.3</v>
      </c>
      <c r="I227" s="109">
        <v>15.9</v>
      </c>
      <c r="J227" s="108">
        <v>211.05</v>
      </c>
      <c r="K227" s="110" t="s">
        <v>171</v>
      </c>
      <c r="L227" s="40"/>
    </row>
    <row r="228" spans="1:12" ht="15" x14ac:dyDescent="0.25">
      <c r="A228" s="23"/>
      <c r="B228" s="15"/>
      <c r="C228" s="11"/>
      <c r="D228" s="7" t="s">
        <v>29</v>
      </c>
      <c r="E228" s="51" t="s">
        <v>151</v>
      </c>
      <c r="F228" s="77">
        <v>150</v>
      </c>
      <c r="G228" s="72">
        <v>5.3</v>
      </c>
      <c r="H228" s="72">
        <v>3.92</v>
      </c>
      <c r="I228" s="73">
        <v>32.81</v>
      </c>
      <c r="J228" s="72">
        <v>187.64</v>
      </c>
      <c r="K228" s="74" t="s">
        <v>148</v>
      </c>
      <c r="L228" s="40"/>
    </row>
    <row r="229" spans="1:12" ht="15" x14ac:dyDescent="0.25">
      <c r="A229" s="23"/>
      <c r="B229" s="15"/>
      <c r="C229" s="11"/>
      <c r="D229" s="7" t="s">
        <v>30</v>
      </c>
      <c r="E229" s="55" t="s">
        <v>152</v>
      </c>
      <c r="F229" s="56">
        <v>200</v>
      </c>
      <c r="G229" s="104">
        <v>0.16</v>
      </c>
      <c r="H229" s="104">
        <v>0.16</v>
      </c>
      <c r="I229" s="105">
        <v>18.54</v>
      </c>
      <c r="J229" s="104">
        <v>76.239999999999995</v>
      </c>
      <c r="K229" s="60" t="s">
        <v>105</v>
      </c>
      <c r="L229" s="40"/>
    </row>
    <row r="230" spans="1:12" ht="15" x14ac:dyDescent="0.25">
      <c r="A230" s="23"/>
      <c r="B230" s="15"/>
      <c r="C230" s="11"/>
      <c r="D230" s="7" t="s">
        <v>31</v>
      </c>
      <c r="E230" s="78" t="s">
        <v>57</v>
      </c>
      <c r="F230" s="79">
        <v>30</v>
      </c>
      <c r="G230" s="57">
        <v>2.2799999999999998</v>
      </c>
      <c r="H230" s="57">
        <v>0.24</v>
      </c>
      <c r="I230" s="80">
        <v>14.76</v>
      </c>
      <c r="J230" s="53">
        <v>70.319999999999993</v>
      </c>
      <c r="K230" s="81" t="s">
        <v>58</v>
      </c>
      <c r="L230" s="40"/>
    </row>
    <row r="231" spans="1:12" ht="15" x14ac:dyDescent="0.25">
      <c r="A231" s="23"/>
      <c r="B231" s="15"/>
      <c r="C231" s="11"/>
      <c r="D231" s="7" t="s">
        <v>32</v>
      </c>
      <c r="E231" s="78" t="s">
        <v>59</v>
      </c>
      <c r="F231" s="79">
        <v>50</v>
      </c>
      <c r="G231" s="72">
        <v>2.8</v>
      </c>
      <c r="H231" s="72">
        <v>0.55000000000000004</v>
      </c>
      <c r="I231" s="73">
        <v>29.7</v>
      </c>
      <c r="J231" s="72">
        <v>134.94999999999999</v>
      </c>
      <c r="K231" s="81" t="s">
        <v>60</v>
      </c>
      <c r="L231" s="40"/>
    </row>
    <row r="232" spans="1:12" ht="15" x14ac:dyDescent="0.25">
      <c r="A232" s="23"/>
      <c r="B232" s="15"/>
      <c r="C232" s="11"/>
      <c r="D232" s="6"/>
      <c r="E232" s="39"/>
      <c r="F232" s="40"/>
      <c r="G232" s="40"/>
      <c r="H232" s="40"/>
      <c r="I232" s="40"/>
      <c r="J232" s="40"/>
      <c r="K232" s="131"/>
      <c r="L232" s="40"/>
    </row>
    <row r="233" spans="1:12" ht="15" x14ac:dyDescent="0.25">
      <c r="A233" s="23"/>
      <c r="B233" s="15"/>
      <c r="C233" s="11"/>
      <c r="D233" s="6"/>
      <c r="E233" s="39"/>
      <c r="F233" s="40"/>
      <c r="G233" s="40"/>
      <c r="H233" s="40"/>
      <c r="I233" s="40"/>
      <c r="J233" s="40"/>
      <c r="K233" s="131"/>
      <c r="L233" s="40"/>
    </row>
    <row r="234" spans="1:12" ht="15.75" thickBot="1" x14ac:dyDescent="0.3">
      <c r="A234" s="24"/>
      <c r="B234" s="17"/>
      <c r="C234" s="8"/>
      <c r="D234" s="18" t="s">
        <v>33</v>
      </c>
      <c r="E234" s="9"/>
      <c r="F234" s="19">
        <f>SUM(F225:F233)</f>
        <v>790</v>
      </c>
      <c r="G234" s="19">
        <f t="shared" ref="G234:J234" si="67">SUM(G225:G233)</f>
        <v>30.540000000000003</v>
      </c>
      <c r="H234" s="19">
        <f t="shared" si="67"/>
        <v>24.41</v>
      </c>
      <c r="I234" s="19">
        <f t="shared" si="67"/>
        <v>123.94000000000001</v>
      </c>
      <c r="J234" s="19">
        <f t="shared" si="67"/>
        <v>814.11000000000013</v>
      </c>
      <c r="K234" s="132"/>
      <c r="L234" s="19">
        <f t="shared" ref="L234" si="68">SUM(L225:L233)</f>
        <v>123</v>
      </c>
    </row>
    <row r="235" spans="1:12" ht="15" x14ac:dyDescent="0.25">
      <c r="A235" s="23"/>
      <c r="B235" s="15"/>
      <c r="C235" s="82" t="s">
        <v>61</v>
      </c>
      <c r="D235" s="102" t="s">
        <v>73</v>
      </c>
      <c r="E235" s="88" t="s">
        <v>103</v>
      </c>
      <c r="F235" s="89">
        <v>100</v>
      </c>
      <c r="G235" s="90">
        <v>9.5</v>
      </c>
      <c r="H235" s="90">
        <v>7.7</v>
      </c>
      <c r="I235" s="91">
        <v>45</v>
      </c>
      <c r="J235" s="90">
        <v>287.3</v>
      </c>
      <c r="K235" s="135"/>
      <c r="L235" s="40">
        <v>36.9</v>
      </c>
    </row>
    <row r="236" spans="1:12" ht="15" x14ac:dyDescent="0.25">
      <c r="A236" s="23"/>
      <c r="B236" s="15"/>
      <c r="C236" s="82"/>
      <c r="D236" s="119" t="s">
        <v>22</v>
      </c>
      <c r="E236" s="55" t="s">
        <v>104</v>
      </c>
      <c r="F236" s="56">
        <v>200</v>
      </c>
      <c r="G236" s="104">
        <v>1.56</v>
      </c>
      <c r="H236" s="104">
        <v>1.1599999999999999</v>
      </c>
      <c r="I236" s="105">
        <v>17.28</v>
      </c>
      <c r="J236" s="104">
        <v>85.88</v>
      </c>
      <c r="K236" s="124" t="s">
        <v>105</v>
      </c>
      <c r="L236" s="40"/>
    </row>
    <row r="237" spans="1:12" ht="15" x14ac:dyDescent="0.25">
      <c r="A237" s="23"/>
      <c r="B237" s="15"/>
      <c r="C237" s="82"/>
      <c r="D237" s="6"/>
      <c r="E237" s="39"/>
      <c r="F237" s="40"/>
      <c r="G237" s="40"/>
      <c r="H237" s="40"/>
      <c r="I237" s="40"/>
      <c r="J237" s="40"/>
      <c r="K237" s="131"/>
      <c r="L237" s="40"/>
    </row>
    <row r="238" spans="1:12" ht="15" x14ac:dyDescent="0.25">
      <c r="A238" s="23"/>
      <c r="B238" s="15"/>
      <c r="C238" s="82"/>
      <c r="D238" s="18" t="s">
        <v>33</v>
      </c>
      <c r="E238" s="83"/>
      <c r="F238" s="84">
        <f>F235+F236</f>
        <v>300</v>
      </c>
      <c r="G238" s="84">
        <f t="shared" ref="G238:J238" si="69">G235+G236</f>
        <v>11.06</v>
      </c>
      <c r="H238" s="84">
        <f t="shared" si="69"/>
        <v>8.86</v>
      </c>
      <c r="I238" s="84">
        <f t="shared" si="69"/>
        <v>62.28</v>
      </c>
      <c r="J238" s="84">
        <f t="shared" si="69"/>
        <v>373.18</v>
      </c>
      <c r="K238" s="141"/>
      <c r="L238" s="84">
        <f>SUM(L235:L237)</f>
        <v>36.9</v>
      </c>
    </row>
    <row r="239" spans="1:12" ht="15.75" thickBot="1" x14ac:dyDescent="0.25">
      <c r="A239" s="28">
        <f>A217</f>
        <v>2</v>
      </c>
      <c r="B239" s="29">
        <f>B217</f>
        <v>5</v>
      </c>
      <c r="C239" s="171" t="s">
        <v>4</v>
      </c>
      <c r="D239" s="172"/>
      <c r="E239" s="30"/>
      <c r="F239" s="31">
        <f>F224+F234+F238</f>
        <v>1592</v>
      </c>
      <c r="G239" s="31">
        <f t="shared" ref="G239:J239" si="70">G224+G234+G238</f>
        <v>58.570000000000007</v>
      </c>
      <c r="H239" s="31">
        <f t="shared" si="70"/>
        <v>58.89</v>
      </c>
      <c r="I239" s="31">
        <f t="shared" si="70"/>
        <v>239.07000000000002</v>
      </c>
      <c r="J239" s="31">
        <f t="shared" si="70"/>
        <v>1697.8000000000002</v>
      </c>
      <c r="K239" s="30"/>
      <c r="L239" s="31">
        <f>L224+L234+L238</f>
        <v>246</v>
      </c>
    </row>
    <row r="240" spans="1:12" ht="13.9" customHeight="1" thickBot="1" x14ac:dyDescent="0.25">
      <c r="A240" s="26"/>
      <c r="B240" s="27"/>
      <c r="C240" s="173" t="s">
        <v>5</v>
      </c>
      <c r="D240" s="174"/>
      <c r="E240" s="175"/>
      <c r="F240" s="33">
        <f>(F28+F51+F74+F98+F121+F144+F169+F193+F216+F239)/(IF(F28=0,0,1)+IF(F51=0,0,1)+IF(F74=0,0,1)+IF(F98=0,0,1)+IF(F121=0,0,1)+IF(F144=0,0,1)+IF(F169=0,0,1)+IF(F193=0,0,1)+IF(F216=0,0,1)+IF(F239=0,0,1))</f>
        <v>1651.8</v>
      </c>
      <c r="G240" s="33">
        <f>(G28+G51+G74+G98+G121+G144+G169+G193+G216+G239)/(IF(G28=0,0,1)+IF(G51=0,0,1)+IF(G74=0,0,1)+IF(G98=0,0,1)+IF(G121=0,0,1)+IF(G144=0,0,1)+IF(G169=0,0,1)+IF(G193=0,0,1)+IF(G216=0,0,1)+IF(G239=0,0,1))</f>
        <v>70.066000000000003</v>
      </c>
      <c r="H240" s="33">
        <f>(H28+H51+H74+H98+H121+H144+H169+H193+H216+H239)/(IF(H28=0,0,1)+IF(H51=0,0,1)+IF(H74=0,0,1)+IF(H98=0,0,1)+IF(H121=0,0,1)+IF(H144=0,0,1)+IF(H169=0,0,1)+IF(H193=0,0,1)+IF(H216=0,0,1)+IF(H239=0,0,1))</f>
        <v>56.215000000000011</v>
      </c>
      <c r="I240" s="33">
        <f>(I28+I51+I74+I98+I121+I144+I169+I193+I216+I239)/(IF(I28=0,0,1)+IF(I51=0,0,1)+IF(I74=0,0,1)+IF(I98=0,0,1)+IF(I121=0,0,1)+IF(I144=0,0,1)+IF(I169=0,0,1)+IF(I193=0,0,1)+IF(I216=0,0,1)+IF(I239=0,0,1))</f>
        <v>245.63400000000001</v>
      </c>
      <c r="J240" s="33">
        <f>(J28+J51+J74+J98+J121+J144+J169+J193+J216+J239)/(IF(J28=0,0,1)+IF(J51=0,0,1)+IF(J74=0,0,1)+IF(J98=0,0,1)+IF(J121=0,0,1)+IF(J144=0,0,1)+IF(J169=0,0,1)+IF(J193=0,0,1)+IF(J216=0,0,1)+IF(J239=0,0,1))</f>
        <v>1705.3869999999999</v>
      </c>
      <c r="K240" s="142"/>
      <c r="L240" s="33">
        <f>(L28+L51+L74+L98+L121+L144+L169+L193+L216+L239)/(IF(L28=0,0,1)+IF(L51=0,0,1)+IF(L74=0,0,1)+IF(L98=0,0,1)+IF(L121=0,0,1)+IF(L144=0,0,1)+IF(L169=0,0,1)+IF(L193=0,0,1)+IF(L216=0,0,1)+IF(L239=0,0,1))</f>
        <v>246</v>
      </c>
    </row>
  </sheetData>
  <mergeCells count="14">
    <mergeCell ref="C1:E1"/>
    <mergeCell ref="H1:K1"/>
    <mergeCell ref="H2:K2"/>
    <mergeCell ref="C51:D51"/>
    <mergeCell ref="C74:D74"/>
    <mergeCell ref="C98:D98"/>
    <mergeCell ref="C121:D121"/>
    <mergeCell ref="C28:D28"/>
    <mergeCell ref="C240:E240"/>
    <mergeCell ref="C239:D239"/>
    <mergeCell ref="C144:D144"/>
    <mergeCell ref="C169:D169"/>
    <mergeCell ref="C193:D193"/>
    <mergeCell ref="C216:D2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Вячеслав Белкин</cp:lastModifiedBy>
  <dcterms:created xsi:type="dcterms:W3CDTF">2022-05-16T14:23:56Z</dcterms:created>
  <dcterms:modified xsi:type="dcterms:W3CDTF">2025-06-05T17:07:40Z</dcterms:modified>
</cp:coreProperties>
</file>